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mhzs\Desktop\评奖评优\上交\"/>
    </mc:Choice>
  </mc:AlternateContent>
  <bookViews>
    <workbookView windowWidth="22188" windowHeight="9060"/>
  </bookViews>
  <sheets>
    <sheet name="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<sst xmlns="http://schemas.openxmlformats.org/spreadsheetml/2006/main" count="1553" uniqueCount="311">
  <si>
    <t>河北科技大学文法学院2025-2026学年评奖评优名册表</t>
  </si>
  <si>
    <t xml:space="preserve">单位名称：（加盖公章）                    班级名称：法学2501                          班级人数：39               </t>
  </si>
  <si>
    <t>学号</t>
  </si>
  <si>
    <t>姓名</t>
  </si>
  <si>
    <t>干部任职</t>
  </si>
  <si>
    <t xml:space="preserve">  综合测评成绩</t>
  </si>
  <si>
    <t>奖学金级别</t>
  </si>
  <si>
    <t>金额</t>
  </si>
  <si>
    <t>拟获荣誉</t>
  </si>
  <si>
    <t>最终名次</t>
  </si>
  <si>
    <t>加分前名次</t>
  </si>
  <si>
    <t>总分</t>
  </si>
  <si>
    <t>德育 得分</t>
  </si>
  <si>
    <t>智育 得分</t>
  </si>
  <si>
    <t>体育 得分</t>
  </si>
  <si>
    <t>奖励分</t>
  </si>
  <si>
    <t>王恬迎</t>
  </si>
  <si>
    <t>无</t>
  </si>
  <si>
    <t>一等奖学金</t>
  </si>
  <si>
    <t>三好学生</t>
  </si>
  <si>
    <t>马晨博</t>
  </si>
  <si>
    <t>学习委员</t>
  </si>
  <si>
    <t>二等奖学金</t>
  </si>
  <si>
    <t>优秀学生干部</t>
  </si>
  <si>
    <t>四级</t>
  </si>
  <si>
    <t>哈力扎提·帕尔哈提</t>
  </si>
  <si>
    <t>缪胜子</t>
  </si>
  <si>
    <t>三等奖学金</t>
  </si>
  <si>
    <t>鲁子诺</t>
  </si>
  <si>
    <t>组织委员</t>
  </si>
  <si>
    <t>李柯锦</t>
  </si>
  <si>
    <t>团支书</t>
  </si>
  <si>
    <t>佟璐璐</t>
  </si>
  <si>
    <t>陈炳淑</t>
  </si>
  <si>
    <t>经办人（须手签）：</t>
  </si>
  <si>
    <t>日期</t>
  </si>
  <si>
    <t xml:space="preserve">2026年 9月21日  </t>
  </si>
  <si>
    <t>合计金额</t>
  </si>
  <si>
    <t xml:space="preserve">单位名称：（加盖公章）                    班级名称： 法学2502                   班级人数： 39        </t>
  </si>
  <si>
    <t>郑佳琪</t>
  </si>
  <si>
    <t>黄佳琪</t>
  </si>
  <si>
    <t>班长</t>
  </si>
  <si>
    <t>王子祎</t>
  </si>
  <si>
    <t>先进班集体</t>
  </si>
  <si>
    <t>专四</t>
  </si>
  <si>
    <t>陈雨菡</t>
  </si>
  <si>
    <t>生活心理委员</t>
  </si>
  <si>
    <t>周炫妤</t>
  </si>
  <si>
    <t>宣传委员</t>
  </si>
  <si>
    <t>刘鑫铃</t>
  </si>
  <si>
    <t>赵雨晨</t>
  </si>
  <si>
    <t xml:space="preserve">单位名称：（加盖公章）                    班级名称：汉语2501                          班级人数： 40             </t>
  </si>
  <si>
    <t>尹苑铮</t>
  </si>
  <si>
    <t>杨思爽</t>
  </si>
  <si>
    <t>李佳欣</t>
  </si>
  <si>
    <t>任丽君</t>
  </si>
  <si>
    <t xml:space="preserve">单位名称：（加盖公章）                    班级名称：汉语2502                          班级人数：40               </t>
  </si>
  <si>
    <t>贾博雅</t>
  </si>
  <si>
    <t>裴宇彤</t>
  </si>
  <si>
    <t>李佳梦</t>
  </si>
  <si>
    <t>阿依克热木·卡勒特江</t>
  </si>
  <si>
    <t>王雯慧</t>
  </si>
  <si>
    <t>胡羽涵</t>
  </si>
  <si>
    <t>张梦怡</t>
  </si>
  <si>
    <t xml:space="preserve">单位名称：（加盖公章）                    班级名称：社工2501                          班级人数：40               </t>
  </si>
  <si>
    <t>2501104102</t>
  </si>
  <si>
    <t>卜启轩</t>
  </si>
  <si>
    <t>1</t>
  </si>
  <si>
    <t>93.03</t>
  </si>
  <si>
    <t>2501104111</t>
  </si>
  <si>
    <t>郭宇钊</t>
  </si>
  <si>
    <t>2</t>
  </si>
  <si>
    <t>4</t>
  </si>
  <si>
    <t>91.85</t>
  </si>
  <si>
    <t>2501104118</t>
  </si>
  <si>
    <t>郝彦旭</t>
  </si>
  <si>
    <t>3</t>
  </si>
  <si>
    <t>90.96</t>
  </si>
  <si>
    <t>2501104117</t>
  </si>
  <si>
    <t>于万平</t>
  </si>
  <si>
    <t>6</t>
  </si>
  <si>
    <t>90.61</t>
  </si>
  <si>
    <t>2501104119</t>
  </si>
  <si>
    <t>李泽鑫</t>
  </si>
  <si>
    <t>5</t>
  </si>
  <si>
    <t>8</t>
  </si>
  <si>
    <t>90.43</t>
  </si>
  <si>
    <t>2501104137</t>
  </si>
  <si>
    <t>吕文倩</t>
  </si>
  <si>
    <t>7</t>
  </si>
  <si>
    <t>9</t>
  </si>
  <si>
    <t>89.79</t>
  </si>
  <si>
    <t>2501104121</t>
  </si>
  <si>
    <t>甄瑞怡</t>
  </si>
  <si>
    <t>12</t>
  </si>
  <si>
    <t>87.95</t>
  </si>
  <si>
    <t xml:space="preserve">单位名称：（加盖公章）                    班级名称：网媒2501                          班级人数：40               </t>
  </si>
  <si>
    <t>孙雅迪</t>
  </si>
  <si>
    <t>常飒</t>
  </si>
  <si>
    <t>孙思甜</t>
  </si>
  <si>
    <t>曹世俊</t>
  </si>
  <si>
    <t>周梦冉</t>
  </si>
  <si>
    <t>王思悦</t>
  </si>
  <si>
    <t>曲思铭</t>
  </si>
  <si>
    <t>宫浩美</t>
  </si>
  <si>
    <t>文体委员</t>
  </si>
  <si>
    <t>樊丹亚</t>
  </si>
  <si>
    <t xml:space="preserve">单位名称：（加盖公章）                    班级名称：网媒2502                          班级人数：37               </t>
  </si>
  <si>
    <t>曹潇月</t>
  </si>
  <si>
    <t>张妍妍</t>
  </si>
  <si>
    <t>孙可心</t>
  </si>
  <si>
    <t>赵楚梦</t>
  </si>
  <si>
    <t>王捘顺</t>
  </si>
  <si>
    <t>胡欣愉</t>
  </si>
  <si>
    <t xml:space="preserve">单位名称：（加盖公章）                    班级名称：网媒2503                          班级人数：39               </t>
  </si>
  <si>
    <t>郑好</t>
  </si>
  <si>
    <t>安语嫣</t>
  </si>
  <si>
    <t>刘雨彤</t>
  </si>
  <si>
    <t>贺梓晴</t>
  </si>
  <si>
    <t>张子佳</t>
  </si>
  <si>
    <t>白曦</t>
  </si>
  <si>
    <t>张晓彤</t>
  </si>
  <si>
    <t xml:space="preserve">单位名称：文法学院                   班级名称：法学2301班                          班级人数：36人               </t>
  </si>
  <si>
    <t>赵彤</t>
  </si>
  <si>
    <t>王月</t>
  </si>
  <si>
    <t>李晓雯</t>
  </si>
  <si>
    <t>校点滴服务社社长</t>
  </si>
  <si>
    <t>付涵</t>
  </si>
  <si>
    <t>唐雅轩</t>
  </si>
  <si>
    <t>崔书鸣</t>
  </si>
  <si>
    <t>宫含含</t>
  </si>
  <si>
    <t>王晓君</t>
  </si>
  <si>
    <t>张萌晓</t>
  </si>
  <si>
    <t xml:space="preserve">单位名称：文法学院                    班级名称：法学2302班                         班级人数：34人               </t>
  </si>
  <si>
    <t>牛美原</t>
  </si>
  <si>
    <t>院青协会长</t>
  </si>
  <si>
    <t>2311010224</t>
  </si>
  <si>
    <t>牛依硕</t>
  </si>
  <si>
    <t>2311010234</t>
  </si>
  <si>
    <t>张好好</t>
  </si>
  <si>
    <t>2311010228</t>
  </si>
  <si>
    <t>郑瑜涵</t>
  </si>
  <si>
    <t>院团委副书记</t>
  </si>
  <si>
    <t>2311010227</t>
  </si>
  <si>
    <t>李聪聪</t>
  </si>
  <si>
    <t>2311010220</t>
  </si>
  <si>
    <t>左圆</t>
  </si>
  <si>
    <t>生心委员</t>
  </si>
  <si>
    <t>2311010212</t>
  </si>
  <si>
    <t>王歆瑶</t>
  </si>
  <si>
    <t>2311010213</t>
  </si>
  <si>
    <t>王文芯</t>
  </si>
  <si>
    <t xml:space="preserve">单位名称：文法学院                   班级名称：法学2303班                         班级人数：30人               </t>
  </si>
  <si>
    <t>姬雅楠</t>
  </si>
  <si>
    <t>郭妍希</t>
  </si>
  <si>
    <t>多玺蒙</t>
  </si>
  <si>
    <t>张凝佳</t>
  </si>
  <si>
    <t>施文杰</t>
  </si>
  <si>
    <t>党梓恒</t>
  </si>
  <si>
    <t>崔诗谭</t>
  </si>
  <si>
    <t>单位名称：文法学院                    班级名称：汉语2301班                   班级人数：42人</t>
  </si>
  <si>
    <t>黎诗嘉</t>
  </si>
  <si>
    <t>卢亚蕊</t>
  </si>
  <si>
    <t>薛淇淇</t>
  </si>
  <si>
    <t>郝韵</t>
  </si>
  <si>
    <t>李婧楠</t>
  </si>
  <si>
    <t>胡晨</t>
  </si>
  <si>
    <t>于佳美</t>
  </si>
  <si>
    <t>魏允静</t>
  </si>
  <si>
    <t>李金玮</t>
  </si>
  <si>
    <t>张美娇</t>
  </si>
  <si>
    <t>郭昌浩</t>
  </si>
  <si>
    <t xml:space="preserve">单位名称：文法学院                    班级名称：汉语2302班                          班级人数：41人           </t>
  </si>
  <si>
    <t>赵悦如</t>
  </si>
  <si>
    <t>王紫煊</t>
  </si>
  <si>
    <t>刘建萍</t>
  </si>
  <si>
    <t>黄梦一</t>
  </si>
  <si>
    <t>贾皓然</t>
  </si>
  <si>
    <t>院学发主任</t>
  </si>
  <si>
    <t>张梦晗</t>
  </si>
  <si>
    <t>李雨轩</t>
  </si>
  <si>
    <t>郝玉佳</t>
  </si>
  <si>
    <t>王亚晴</t>
  </si>
  <si>
    <t xml:space="preserve">单位名称：文法学院                    班级名称：社工2301班                          班级人数：38人               </t>
  </si>
  <si>
    <t>任一冰</t>
  </si>
  <si>
    <t>金雨晴</t>
  </si>
  <si>
    <t>王佳雪</t>
  </si>
  <si>
    <t>赵紫攸</t>
  </si>
  <si>
    <t>许若琳</t>
  </si>
  <si>
    <t>姜烁</t>
  </si>
  <si>
    <t>张铭言</t>
  </si>
  <si>
    <t>苏靖涵</t>
  </si>
  <si>
    <t>单位名称：文法学院                    班级名称：  网媒2301班                    班级人数：  37人</t>
  </si>
  <si>
    <t>段雨萌</t>
  </si>
  <si>
    <t>院易班主任</t>
  </si>
  <si>
    <t>熊亚铭</t>
  </si>
  <si>
    <t>王景琪</t>
  </si>
  <si>
    <t>吕妍妍</t>
  </si>
  <si>
    <t>张志涵</t>
  </si>
  <si>
    <t>董雪晴</t>
  </si>
  <si>
    <t>杨子依</t>
  </si>
  <si>
    <t>董自业</t>
  </si>
  <si>
    <t xml:space="preserve">单位名称：文法学院                   班级名称：网媒2302班                          班级人数：38人               </t>
  </si>
  <si>
    <t>张璐彤</t>
  </si>
  <si>
    <t>窦子怡</t>
  </si>
  <si>
    <t>王子瑶</t>
  </si>
  <si>
    <t>秦少蒙</t>
  </si>
  <si>
    <t>梅春秀</t>
  </si>
  <si>
    <t>王梓怡</t>
  </si>
  <si>
    <t>院学生会主席</t>
  </si>
  <si>
    <t>杨梦涵</t>
  </si>
  <si>
    <t>桃金斓</t>
  </si>
  <si>
    <t>单位名称：文法学院                   班级名称：网媒2303班                     班级人数：39人</t>
  </si>
  <si>
    <t>封珍珍</t>
  </si>
  <si>
    <t>卓可心</t>
  </si>
  <si>
    <t>李春凤</t>
  </si>
  <si>
    <t>孟其其</t>
  </si>
  <si>
    <t>张泽宇</t>
  </si>
  <si>
    <t>李心怡</t>
  </si>
  <si>
    <t>话剧团团长</t>
  </si>
  <si>
    <t>郭美萱</t>
  </si>
  <si>
    <t xml:space="preserve">单位名称：（加盖公章）                    班级名称：  法学2401班                        班级人数： 45              </t>
  </si>
  <si>
    <t>张佳慧</t>
  </si>
  <si>
    <t>团支部书记</t>
  </si>
  <si>
    <t>王超雪</t>
  </si>
  <si>
    <t>王非越</t>
  </si>
  <si>
    <t>史金玉</t>
  </si>
  <si>
    <t>刘若熙</t>
  </si>
  <si>
    <t>潘王堃</t>
  </si>
  <si>
    <t>陈宇飞</t>
  </si>
  <si>
    <t>李昊</t>
  </si>
  <si>
    <t>崔新楠</t>
  </si>
  <si>
    <t>宋艺博</t>
  </si>
  <si>
    <t>顾若璇</t>
  </si>
  <si>
    <t>刘思瑶</t>
  </si>
  <si>
    <t>刘旭恬</t>
  </si>
  <si>
    <t xml:space="preserve">单位名称：（加盖公章）                    班级名称：  法学2402班                        班级人数：   45            </t>
  </si>
  <si>
    <t>杜庆怡</t>
  </si>
  <si>
    <t>黄楚楚</t>
  </si>
  <si>
    <t>刘禹含</t>
  </si>
  <si>
    <t>王嘉淇</t>
  </si>
  <si>
    <t>肖诗语</t>
  </si>
  <si>
    <t>呼美琦</t>
  </si>
  <si>
    <t>齐俊鹏</t>
  </si>
  <si>
    <t>李子璇</t>
  </si>
  <si>
    <t>甄笑优</t>
  </si>
  <si>
    <t>王欣鑫</t>
  </si>
  <si>
    <t xml:space="preserve">单位名称：（加盖公章）                    班级名称：  汉语2401班                        班级人数：   45            </t>
  </si>
  <si>
    <t>李蕤</t>
  </si>
  <si>
    <t xml:space="preserve">19.89
</t>
  </si>
  <si>
    <t xml:space="preserve">62.91
</t>
  </si>
  <si>
    <t xml:space="preserve">9.05
</t>
  </si>
  <si>
    <t xml:space="preserve">3.25
</t>
  </si>
  <si>
    <t>王召瑞</t>
  </si>
  <si>
    <t>王欣欣</t>
  </si>
  <si>
    <t>高欣怡</t>
  </si>
  <si>
    <t>王艺涵</t>
  </si>
  <si>
    <t>陈欣妍</t>
  </si>
  <si>
    <t>李佳玲</t>
  </si>
  <si>
    <t>牛牧然</t>
  </si>
  <si>
    <t>王孟涵</t>
  </si>
  <si>
    <t>张雨新</t>
  </si>
  <si>
    <t>高冬寒</t>
  </si>
  <si>
    <t>马贺莹</t>
  </si>
  <si>
    <t>梁子凯</t>
  </si>
  <si>
    <t xml:space="preserve">单位名称：（加盖公章）                    班级名称：      汉语2402班                    班级人数： 43              </t>
  </si>
  <si>
    <t>唐安捷</t>
  </si>
  <si>
    <t>肖茗文</t>
  </si>
  <si>
    <t>张博涵</t>
  </si>
  <si>
    <t>闫思雨</t>
  </si>
  <si>
    <t>杨玉凤</t>
  </si>
  <si>
    <t>杨翊萱</t>
  </si>
  <si>
    <t>王雪娜</t>
  </si>
  <si>
    <t>曹子芙</t>
  </si>
  <si>
    <t>李嘉姿</t>
  </si>
  <si>
    <t>李梦凡</t>
  </si>
  <si>
    <t>何玥霖</t>
  </si>
  <si>
    <t>尹则尧</t>
  </si>
  <si>
    <t xml:space="preserve">单位名称：（加盖公章）                    班级名称：   社工2401班                       班级人数： 36              </t>
  </si>
  <si>
    <t>黄子轩</t>
  </si>
  <si>
    <t>李佳宁</t>
  </si>
  <si>
    <t>杜梦缘</t>
  </si>
  <si>
    <t>桂亚婷</t>
  </si>
  <si>
    <t>魏佳</t>
  </si>
  <si>
    <t xml:space="preserve">单位名称：（加盖公章）                    班级名称：  网媒2401班                        班级人数： 41              </t>
  </si>
  <si>
    <t>王春霄</t>
  </si>
  <si>
    <t>郭心怡</t>
  </si>
  <si>
    <t>马子暄</t>
  </si>
  <si>
    <t>程佳露</t>
  </si>
  <si>
    <t>王睿瑶</t>
  </si>
  <si>
    <t>尹佳宇</t>
  </si>
  <si>
    <t>赵明烨</t>
  </si>
  <si>
    <t>赵艺腾</t>
  </si>
  <si>
    <t>王晗宁</t>
  </si>
  <si>
    <t xml:space="preserve">单位名称：（加盖公章）                    班级名称：  网媒2402班                        班级人数：  40             </t>
  </si>
  <si>
    <t>赵祎</t>
  </si>
  <si>
    <t>学委</t>
  </si>
  <si>
    <t>江佳盈</t>
  </si>
  <si>
    <t>宣传委</t>
  </si>
  <si>
    <t>张丹晨</t>
  </si>
  <si>
    <t>刘轩冰</t>
  </si>
  <si>
    <t>58.40</t>
  </si>
  <si>
    <t xml:space="preserve">单位名称：（加盖公章）                    班级名称：  网媒2403班                        班级人数： 39              </t>
  </si>
  <si>
    <t>刘晓颖</t>
  </si>
  <si>
    <t>申伟凡</t>
  </si>
  <si>
    <t>王邵函</t>
  </si>
  <si>
    <t>解晨阳</t>
  </si>
  <si>
    <t>张姿</t>
  </si>
  <si>
    <t>王晨皓</t>
  </si>
  <si>
    <t>孟炅斯</t>
  </si>
  <si>
    <t>肖静沂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</si>
</sst>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);[Red]\(0.00\)"/>
    <numFmt numFmtId="178" formatCode="#,##0.00_ "/>
    <numFmt numFmtId="179" formatCode="0.00_ "/>
    <numFmt numFmtId="180" formatCode="0.0_ "/>
  </numFmts>
  <fonts count="65"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6"/>
      <name val="方正小标宋简体"/>
      <charset val="134"/>
    </font>
    <font>
      <sz val="14"/>
      <name val="方正小标宋简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6"/>
      <name val="宋体"/>
      <charset val="134"/>
    </font>
    <font>
      <sz val="16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3"/>
      <color indexed="56"/>
      <name val="宋体"/>
      <charset val="134"/>
    </font>
    <font>
      <sz val="18"/>
      <color indexed="54"/>
      <name val="宋体"/>
      <charset val="134"/>
    </font>
    <font>
      <b/>
      <sz val="13"/>
      <color indexed="54"/>
      <name val="宋体"/>
      <charset val="134"/>
    </font>
    <font>
      <b/>
      <sz val="18"/>
      <color indexed="62"/>
      <name val="宋体"/>
      <charset val="134"/>
    </font>
    <font>
      <b/>
      <sz val="11"/>
      <color indexed="54"/>
      <name val="宋体"/>
      <charset val="134"/>
    </font>
    <font>
      <sz val="11"/>
      <color indexed="20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16"/>
      <name val="宋体"/>
      <charset val="134"/>
    </font>
    <font>
      <sz val="11"/>
      <color rgb="FF9C0006"/>
      <name val="宋体"/>
      <charset val="134"/>
      <scheme val="minor"/>
    </font>
    <font>
      <b/>
      <sz val="13"/>
      <color indexed="62"/>
      <name val="宋体"/>
      <charset val="134"/>
    </font>
    <font>
      <b/>
      <sz val="15"/>
      <color indexed="54"/>
      <name val="宋体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</borders>
  <cellStyleXfs count="2768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/>
    <xf numFmtId="0" fontId="3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0" fillId="0" borderId="0"/>
    <xf numFmtId="0" fontId="36" fillId="0" borderId="16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8" fillId="46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8" fillId="46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/>
    <xf numFmtId="0" fontId="33" fillId="37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40" fillId="48" borderId="21" applyNumberForma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9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9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9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9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9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34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34" fillId="38" borderId="0" applyNumberFormat="0" applyBorder="0" applyAlignment="0" applyProtection="0">
      <alignment vertical="center"/>
    </xf>
    <xf numFmtId="0" fontId="42" fillId="48" borderId="17" applyNumberFormat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/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/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/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0" borderId="0">
      <alignment vertical="center"/>
    </xf>
    <xf numFmtId="0" fontId="43" fillId="38" borderId="17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44" fillId="52" borderId="2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7" fillId="45" borderId="17" applyNumberFormat="0" applyAlignment="0" applyProtection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37" fillId="45" borderId="17" applyNumberFormat="0" applyAlignment="0" applyProtection="0">
      <alignment vertical="center"/>
    </xf>
    <xf numFmtId="0" fontId="0" fillId="0" borderId="0">
      <alignment vertical="center"/>
    </xf>
    <xf numFmtId="0" fontId="37" fillId="45" borderId="17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0" fillId="0" borderId="0"/>
    <xf numFmtId="0" fontId="3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8" fillId="46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0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/>
    <xf numFmtId="0" fontId="33" fillId="46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53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3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51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/>
    <xf numFmtId="0" fontId="43" fillId="38" borderId="17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19" applyNumberFormat="0" applyFont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34" fillId="4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9" fillId="5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56" fillId="59" borderId="0" applyNumberFormat="0" applyBorder="0" applyAlignment="0" applyProtection="0">
      <alignment vertical="center"/>
    </xf>
    <xf numFmtId="0" fontId="60" fillId="8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0" fillId="47" borderId="19" applyNumberFormat="0" applyFont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4" fillId="0" borderId="30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3" fillId="0" borderId="31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4" fillId="0" borderId="32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40" fillId="38" borderId="21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3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38" borderId="17" applyNumberFormat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45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8" fontId="6" fillId="2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7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1" xfId="49"/>
    <cellStyle name="40% - 强调文字颜色 1 9" xfId="50"/>
    <cellStyle name="常规 6 17" xfId="51"/>
    <cellStyle name="常规 9 8" xfId="52"/>
    <cellStyle name="常规 6 22" xfId="53"/>
    <cellStyle name="40% - 强调文字颜色 2 10" xfId="54"/>
    <cellStyle name="常规 6 18" xfId="55"/>
    <cellStyle name="60% - 强调文字颜色 3 11" xfId="56"/>
    <cellStyle name="常规 6 23" xfId="57"/>
    <cellStyle name="40% - 强调文字颜色 2 3 2" xfId="58"/>
    <cellStyle name="常规 6 2" xfId="59"/>
    <cellStyle name="60% - 强调文字颜色 3 3 7" xfId="60"/>
    <cellStyle name="常规 6 2 2" xfId="61"/>
    <cellStyle name="40% - 强调文字颜色 2 3 3" xfId="62"/>
    <cellStyle name="常规 6 25" xfId="63"/>
    <cellStyle name="40% - 强调文字颜色 2 3 4" xfId="64"/>
    <cellStyle name="常规 6 30" xfId="65"/>
    <cellStyle name="40% - 强调文字颜色 2 3 5" xfId="66"/>
    <cellStyle name="常规 6 26" xfId="67"/>
    <cellStyle name="40% - 强调文字颜色 2 3 6" xfId="68"/>
    <cellStyle name="常规 6 31" xfId="69"/>
    <cellStyle name="40% - 强调文字颜色 3 2 3" xfId="70"/>
    <cellStyle name="常规 6 27" xfId="71"/>
    <cellStyle name="标题 35" xfId="72"/>
    <cellStyle name="常规 6 32" xfId="73"/>
    <cellStyle name="40% - 强调文字颜色 3 2 4" xfId="74"/>
    <cellStyle name="常规 6 28" xfId="75"/>
    <cellStyle name="标题 36" xfId="76"/>
    <cellStyle name="常规 6 33" xfId="77"/>
    <cellStyle name="40% - 强调文字颜色 3 2 5" xfId="78"/>
    <cellStyle name="常规 6 29" xfId="79"/>
    <cellStyle name="40% - 强调文字颜色 3 2 6" xfId="80"/>
    <cellStyle name="常规 6 34" xfId="81"/>
    <cellStyle name="40% - 强调文字颜色 3 3 6" xfId="82"/>
    <cellStyle name="常规 6 3" xfId="83"/>
    <cellStyle name="常规 29" xfId="84"/>
    <cellStyle name="常规 6 35" xfId="85"/>
    <cellStyle name="常规 34" xfId="86"/>
    <cellStyle name="常规 6 40" xfId="87"/>
    <cellStyle name="40% - 着色 4 14" xfId="88"/>
    <cellStyle name="常规 6 36" xfId="89"/>
    <cellStyle name="40% - 着色 3 2" xfId="90"/>
    <cellStyle name="常规 6 41" xfId="91"/>
    <cellStyle name="40% - 强调文字颜色 3 7" xfId="92"/>
    <cellStyle name="常规 6 4" xfId="93"/>
    <cellStyle name="40% - 强调文字颜色 4 2 2" xfId="94"/>
    <cellStyle name="常规 6 48" xfId="95"/>
    <cellStyle name="60% - 强调文字颜色 5 2 7" xfId="96"/>
    <cellStyle name="常规 6 53" xfId="97"/>
    <cellStyle name="40% - 强调文字颜色 4 2 3" xfId="98"/>
    <cellStyle name="常规 6 49" xfId="99"/>
    <cellStyle name="40% - 强调文字颜色 4 2 4" xfId="100"/>
    <cellStyle name="常规 6 54" xfId="101"/>
    <cellStyle name="40% - 强调文字颜色 4 2 5" xfId="102"/>
    <cellStyle name="常规 6 55" xfId="103"/>
    <cellStyle name="40% - 强调文字颜色 4 2 6" xfId="104"/>
    <cellStyle name="常规 6 60" xfId="105"/>
    <cellStyle name="40% - 强调文字颜色 5 3 2" xfId="106"/>
    <cellStyle name="常规 6 56" xfId="107"/>
    <cellStyle name="60% - 强调文字颜色 6 3 7" xfId="108"/>
    <cellStyle name="常规 6 61" xfId="109"/>
    <cellStyle name="40% - 强调文字颜色 5 3 3" xfId="110"/>
    <cellStyle name="常规 6 57" xfId="111"/>
    <cellStyle name="40% - 强调文字颜色 5 3 4" xfId="112"/>
    <cellStyle name="常规 6 62" xfId="113"/>
    <cellStyle name="40% - 强调文字颜色 5 3 5" xfId="114"/>
    <cellStyle name="强调文字颜色 4 10" xfId="115"/>
    <cellStyle name="40% - 强调文字颜色 5 3 6" xfId="116"/>
    <cellStyle name="常规 6 58" xfId="117"/>
    <cellStyle name="40% - 强调文字颜色 6 2 2" xfId="118"/>
    <cellStyle name="常规 6 63" xfId="119"/>
    <cellStyle name="60% - 着色 6 18" xfId="120"/>
    <cellStyle name="汇总 10" xfId="121"/>
    <cellStyle name="40% - 强调文字颜色 6 2 3" xfId="122"/>
    <cellStyle name="强调文字颜色 4 11" xfId="123"/>
    <cellStyle name="60% - 着色 6 19" xfId="124"/>
    <cellStyle name="常规 6 59" xfId="125"/>
    <cellStyle name="40% - 强调文字颜色 6 2 4" xfId="126"/>
    <cellStyle name="常规 6 64" xfId="127"/>
    <cellStyle name="40% - 强调文字颜色 6 2 5" xfId="128"/>
    <cellStyle name="汇总 11" xfId="129"/>
    <cellStyle name="40% - 着色 1" xfId="130"/>
    <cellStyle name="强调文字颜色 4 12" xfId="131"/>
    <cellStyle name="40% - 强调文字颜色 6 2 6" xfId="132"/>
    <cellStyle name="常规 6 6" xfId="133"/>
    <cellStyle name="40% - 着色 2" xfId="134"/>
    <cellStyle name="常规 6 65" xfId="135"/>
    <cellStyle name="40% - 强调文字颜色 6 2 7" xfId="136"/>
    <cellStyle name="常规 6 70" xfId="137"/>
    <cellStyle name="40% - 强调文字颜色 6 3 2" xfId="138"/>
    <cellStyle name="汇总 12" xfId="139"/>
    <cellStyle name="40% - 强调文字颜色 6 3 3" xfId="140"/>
    <cellStyle name="常规 6 66" xfId="141"/>
    <cellStyle name="40% - 强调文字颜色 6 3 4" xfId="142"/>
    <cellStyle name="常规 6 71" xfId="143"/>
    <cellStyle name="40% - 强调文字颜色 6 3 5" xfId="144"/>
    <cellStyle name="汇总 13" xfId="145"/>
    <cellStyle name="40% - 强调文字颜色 6 3 6" xfId="146"/>
    <cellStyle name="常规 6 67" xfId="147"/>
    <cellStyle name="40% - 着色 1 10" xfId="148"/>
    <cellStyle name="常规 6 72" xfId="149"/>
    <cellStyle name="常规 86" xfId="150"/>
    <cellStyle name="汇总 14" xfId="151"/>
    <cellStyle name="常规 91" xfId="152"/>
    <cellStyle name="常规 6 68" xfId="153"/>
    <cellStyle name="40% - 着色 1 11" xfId="154"/>
    <cellStyle name="常规 6 73" xfId="155"/>
    <cellStyle name="常规 87" xfId="156"/>
    <cellStyle name="汇总 15" xfId="157"/>
    <cellStyle name="常规 92" xfId="158"/>
    <cellStyle name="汇总 20" xfId="159"/>
    <cellStyle name="40% - 着色 1 12" xfId="160"/>
    <cellStyle name="常规 6 69" xfId="161"/>
    <cellStyle name="常规 6 74" xfId="162"/>
    <cellStyle name="汇总 16" xfId="163"/>
    <cellStyle name="汇总 21" xfId="164"/>
    <cellStyle name="输入 3 2" xfId="165"/>
    <cellStyle name="常规 6 75" xfId="166"/>
    <cellStyle name="常规 6 80" xfId="167"/>
    <cellStyle name="汇总 17" xfId="168"/>
    <cellStyle name="汇总 22" xfId="169"/>
    <cellStyle name="输入 3 3" xfId="170"/>
    <cellStyle name="常规 6 76" xfId="171"/>
    <cellStyle name="常规 6 81" xfId="172"/>
    <cellStyle name="汇总 18" xfId="173"/>
    <cellStyle name="汇总 23" xfId="174"/>
    <cellStyle name="输入 3 4" xfId="175"/>
    <cellStyle name="常规 6 77" xfId="176"/>
    <cellStyle name="常规 6 82" xfId="177"/>
    <cellStyle name="汇总 19" xfId="178"/>
    <cellStyle name="汇总 24" xfId="179"/>
    <cellStyle name="输入 3 5" xfId="180"/>
    <cellStyle name="常规 6 78" xfId="181"/>
    <cellStyle name="常规 6 83" xfId="182"/>
    <cellStyle name="汇总 25" xfId="183"/>
    <cellStyle name="汇总 30" xfId="184"/>
    <cellStyle name="输入 3 6" xfId="185"/>
    <cellStyle name="常规 6 79" xfId="186"/>
    <cellStyle name="常规 6 84" xfId="187"/>
    <cellStyle name="汇总 26" xfId="188"/>
    <cellStyle name="汇总 31" xfId="189"/>
    <cellStyle name="输入 3 7" xfId="190"/>
    <cellStyle name="常规 6 85" xfId="191"/>
    <cellStyle name="常规 6 90" xfId="192"/>
    <cellStyle name="汇总 27" xfId="193"/>
    <cellStyle name="汇总 32" xfId="194"/>
    <cellStyle name="常规 6 86" xfId="195"/>
    <cellStyle name="常规 6 91" xfId="196"/>
    <cellStyle name="汇总 28" xfId="197"/>
    <cellStyle name="汇总 33" xfId="198"/>
    <cellStyle name="常规 65" xfId="199"/>
    <cellStyle name="常规 70" xfId="200"/>
    <cellStyle name="常规 66" xfId="201"/>
    <cellStyle name="常规 71" xfId="202"/>
    <cellStyle name="常规 67" xfId="203"/>
    <cellStyle name="常规 72" xfId="204"/>
    <cellStyle name="常规 68" xfId="205"/>
    <cellStyle name="常规 73" xfId="206"/>
    <cellStyle name="常规 69" xfId="207"/>
    <cellStyle name="常规 74" xfId="208"/>
    <cellStyle name="常规 7" xfId="209"/>
    <cellStyle name="好 15" xfId="210"/>
    <cellStyle name="好 20" xfId="211"/>
    <cellStyle name="注释 14" xfId="212"/>
    <cellStyle name="常规 75" xfId="213"/>
    <cellStyle name="常规 80" xfId="214"/>
    <cellStyle name="常规 76" xfId="215"/>
    <cellStyle name="常规 81" xfId="216"/>
    <cellStyle name="常规 77" xfId="217"/>
    <cellStyle name="常规 82" xfId="218"/>
    <cellStyle name="常规 78" xfId="219"/>
    <cellStyle name="常规 83" xfId="220"/>
    <cellStyle name="常规 79" xfId="221"/>
    <cellStyle name="常规 84" xfId="222"/>
    <cellStyle name="常规 8" xfId="223"/>
    <cellStyle name="好 16" xfId="224"/>
    <cellStyle name="好 21" xfId="225"/>
    <cellStyle name="注释 15" xfId="226"/>
    <cellStyle name="注释 20" xfId="227"/>
    <cellStyle name="常规 8 2" xfId="228"/>
    <cellStyle name="链接单元格 7" xfId="229"/>
    <cellStyle name="常规 8 3" xfId="230"/>
    <cellStyle name="链接单元格 8" xfId="231"/>
    <cellStyle name="常规 8 4" xfId="232"/>
    <cellStyle name="链接单元格 9" xfId="233"/>
    <cellStyle name="常规 8 5" xfId="234"/>
    <cellStyle name="常规 8 6" xfId="235"/>
    <cellStyle name="常规 8 7" xfId="236"/>
    <cellStyle name="40% - 着色 6 15" xfId="237"/>
    <cellStyle name="常规 8 8" xfId="238"/>
    <cellStyle name="40% - 着色 6 16" xfId="239"/>
    <cellStyle name="常规 89 2" xfId="240"/>
    <cellStyle name="60% - 强调文字颜色 2 2" xfId="241"/>
    <cellStyle name="常规 89 3" xfId="242"/>
    <cellStyle name="40% - 着色 6 18" xfId="243"/>
    <cellStyle name="常规 89 4" xfId="244"/>
    <cellStyle name="60% - 强调文字颜色 2 4" xfId="245"/>
    <cellStyle name="常规 89 5" xfId="246"/>
    <cellStyle name="40% - 着色 6 19" xfId="247"/>
    <cellStyle name="常规 89 6" xfId="248"/>
    <cellStyle name="60% - 强调文字颜色 2 5" xfId="249"/>
    <cellStyle name="常规 89 7" xfId="250"/>
    <cellStyle name="40% - 着色 6 2" xfId="251"/>
    <cellStyle name="常规 9" xfId="252"/>
    <cellStyle name="40% - 着色 6 3" xfId="253"/>
    <cellStyle name="好 17" xfId="254"/>
    <cellStyle name="40% - 着色 6 4" xfId="255"/>
    <cellStyle name="好 22" xfId="256"/>
    <cellStyle name="40% - 着色 6 5" xfId="257"/>
    <cellStyle name="注释 16" xfId="258"/>
    <cellStyle name="40% - 着色 6 6" xfId="259"/>
    <cellStyle name="注释 21" xfId="260"/>
    <cellStyle name="40% - 着色 6 7" xfId="261"/>
    <cellStyle name="常规 90 2" xfId="262"/>
    <cellStyle name="40% - 着色 6 8" xfId="263"/>
    <cellStyle name="输出 2" xfId="264"/>
    <cellStyle name="40% - 着色 6 9" xfId="265"/>
    <cellStyle name="常规 90 3" xfId="266"/>
    <cellStyle name="60% - 强调文字颜色 1 10" xfId="267"/>
    <cellStyle name="输出 3" xfId="268"/>
    <cellStyle name="60% - 强调文字颜色 1 11" xfId="269"/>
    <cellStyle name="常规 90 4" xfId="270"/>
    <cellStyle name="60% - 强调文字颜色 1 12" xfId="271"/>
    <cellStyle name="输出 4" xfId="272"/>
    <cellStyle name="60% - 强调文字颜色 1 2" xfId="273"/>
    <cellStyle name="常规 90 5" xfId="274"/>
    <cellStyle name="60% - 强调文字颜色 1 2 2" xfId="275"/>
    <cellStyle name="输出 5" xfId="276"/>
    <cellStyle name="60% - 强调文字颜色 1 2 3" xfId="277"/>
    <cellStyle name="常规 90 6" xfId="278"/>
    <cellStyle name="60% - 强调文字颜色 1 2 4" xfId="279"/>
    <cellStyle name="输出 6" xfId="280"/>
    <cellStyle name="60% - 强调文字颜色 1 2 5" xfId="281"/>
    <cellStyle name="常规 90 7" xfId="282"/>
    <cellStyle name="60% - 强调文字颜色 1 2 6" xfId="283"/>
    <cellStyle name="输出 7" xfId="284"/>
    <cellStyle name="60% - 强调文字颜色 1 2 7" xfId="285"/>
    <cellStyle name="好 18" xfId="286"/>
    <cellStyle name="60% - 强调文字颜色 1 3" xfId="287"/>
    <cellStyle name="好 23" xfId="288"/>
    <cellStyle name="60% - 强调文字颜色 1 3 2" xfId="289"/>
    <cellStyle name="注释 17" xfId="290"/>
    <cellStyle name="常规 2 18" xfId="291"/>
    <cellStyle name="注释 22" xfId="292"/>
    <cellStyle name="常规 2 23" xfId="293"/>
    <cellStyle name="好 19" xfId="294"/>
    <cellStyle name="60% - 强调文字颜色 1 3 3" xfId="295"/>
    <cellStyle name="好 24" xfId="296"/>
    <cellStyle name="常规 2 19" xfId="297"/>
    <cellStyle name="注释 18" xfId="298"/>
    <cellStyle name="常规 2 24" xfId="299"/>
    <cellStyle name="注释 23" xfId="300"/>
    <cellStyle name="60% - 强调文字颜色 1 3 4" xfId="301"/>
    <cellStyle name="好 2" xfId="302"/>
    <cellStyle name="常规 2 25" xfId="303"/>
    <cellStyle name="好 25" xfId="304"/>
    <cellStyle name="常规 2 30" xfId="305"/>
    <cellStyle name="好 30" xfId="306"/>
    <cellStyle name="60% - 强调文字颜色 1 3 5" xfId="307"/>
    <cellStyle name="注释 19" xfId="308"/>
    <cellStyle name="常规 2 26" xfId="309"/>
    <cellStyle name="注释 24" xfId="310"/>
    <cellStyle name="常规 2 31" xfId="311"/>
    <cellStyle name="好 26" xfId="312"/>
    <cellStyle name="60% - 强调文字颜色 1 3 6" xfId="313"/>
    <cellStyle name="好 31" xfId="314"/>
    <cellStyle name="常规 2 27" xfId="315"/>
    <cellStyle name="注释 25" xfId="316"/>
    <cellStyle name="常规 2 32" xfId="317"/>
    <cellStyle name="注释 30" xfId="318"/>
    <cellStyle name="60% - 强调文字颜色 1 3 7" xfId="319"/>
    <cellStyle name="好 27" xfId="320"/>
    <cellStyle name="常规 2 28" xfId="321"/>
    <cellStyle name="好 32" xfId="322"/>
    <cellStyle name="常规 2 33" xfId="323"/>
    <cellStyle name="注释 26" xfId="324"/>
    <cellStyle name="60% - 强调文字颜色 1 4" xfId="325"/>
    <cellStyle name="注释 31" xfId="326"/>
    <cellStyle name="60% - 强调文字颜色 1 5" xfId="327"/>
    <cellStyle name="好 28" xfId="328"/>
    <cellStyle name="60% - 强调文字颜色 1 6" xfId="329"/>
    <cellStyle name="好 33" xfId="330"/>
    <cellStyle name="60% - 强调文字颜色 1 7" xfId="331"/>
    <cellStyle name="注释 27" xfId="332"/>
    <cellStyle name="60% - 强调文字颜色 1 8" xfId="333"/>
    <cellStyle name="注释 32" xfId="334"/>
    <cellStyle name="60% - 强调文字颜色 1 9" xfId="335"/>
    <cellStyle name="好 29" xfId="336"/>
    <cellStyle name="60% - 强调文字颜色 2 10" xfId="337"/>
    <cellStyle name="注释 28" xfId="338"/>
    <cellStyle name="60% - 强调文字颜色 2 3 2" xfId="339"/>
    <cellStyle name="注释 33" xfId="340"/>
    <cellStyle name="注释 2" xfId="341"/>
    <cellStyle name="好 3" xfId="342"/>
    <cellStyle name="60% - 强调文字颜色 2 3 3" xfId="343"/>
    <cellStyle name="好 4" xfId="344"/>
    <cellStyle name="注释 3" xfId="345"/>
    <cellStyle name="好_Sheet3" xfId="346"/>
    <cellStyle name="60% - 强调文字颜色 2 3 4" xfId="347"/>
    <cellStyle name="着色 2 13" xfId="348"/>
    <cellStyle name="注释 4" xfId="349"/>
    <cellStyle name="汇总 2" xfId="350"/>
    <cellStyle name="60% - 强调文字颜色 2 3 5" xfId="351"/>
    <cellStyle name="汇总 2 2" xfId="352"/>
    <cellStyle name="注释 5" xfId="353"/>
    <cellStyle name="强调文字颜色 4 2 7" xfId="354"/>
    <cellStyle name="60% - 强调文字颜色 2 3 6" xfId="355"/>
    <cellStyle name="汇总 2 3" xfId="356"/>
    <cellStyle name="注释 6" xfId="357"/>
    <cellStyle name="汇总 2 4" xfId="358"/>
    <cellStyle name="60% - 强调文字颜色 2 6" xfId="359"/>
    <cellStyle name="汇总 2 5" xfId="360"/>
    <cellStyle name="60% - 强调文字颜色 2 7" xfId="361"/>
    <cellStyle name="汇总 2 6" xfId="362"/>
    <cellStyle name="60% - 强调文字颜色 2 8" xfId="363"/>
    <cellStyle name="汇总 2 7" xfId="364"/>
    <cellStyle name="60% - 强调文字颜色 2 9" xfId="365"/>
    <cellStyle name="汇总 3" xfId="366"/>
    <cellStyle name="60% - 强调文字颜色 3 2" xfId="367"/>
    <cellStyle name="汇总 3 2" xfId="368"/>
    <cellStyle name="60% - 强调文字颜色 3 3" xfId="369"/>
    <cellStyle name="强调文字颜色 4 3 7" xfId="370"/>
    <cellStyle name="60% - 强调文字颜色 3 3 2" xfId="371"/>
    <cellStyle name="汇总 3 3" xfId="372"/>
    <cellStyle name="60% - 强调文字颜色 3 3 3" xfId="373"/>
    <cellStyle name="汇总 3 4" xfId="374"/>
    <cellStyle name="60% - 强调文字颜色 3 3 4" xfId="375"/>
    <cellStyle name="汇总 3 5" xfId="376"/>
    <cellStyle name="60% - 强调文字颜色 3 3 5" xfId="377"/>
    <cellStyle name="汇总 3 6" xfId="378"/>
    <cellStyle name="60% - 强调文字颜色 3 3 6" xfId="379"/>
    <cellStyle name="汇总 3 7" xfId="380"/>
    <cellStyle name="60% - 强调文字颜色 3 4" xfId="381"/>
    <cellStyle name="汇总 4" xfId="382"/>
    <cellStyle name="60% - 强调文字颜色 3 5" xfId="383"/>
    <cellStyle name="汇总 5" xfId="384"/>
    <cellStyle name="60% - 强调文字颜色 3 6" xfId="385"/>
    <cellStyle name="汇总 6" xfId="386"/>
    <cellStyle name="60% - 强调文字颜色 3 7" xfId="387"/>
    <cellStyle name="汇总 7" xfId="388"/>
    <cellStyle name="60% - 强调文字颜色 3 8" xfId="389"/>
    <cellStyle name="汇总 8" xfId="390"/>
    <cellStyle name="60% - 强调文字颜色 3 9" xfId="391"/>
    <cellStyle name="汇总 9" xfId="392"/>
    <cellStyle name="60% - 强调文字颜色 4 10" xfId="393"/>
    <cellStyle name="货币 2 2" xfId="394"/>
    <cellStyle name="强调文字颜色 1 2 2" xfId="395"/>
    <cellStyle name="货币 2 3" xfId="396"/>
    <cellStyle name="60% - 强调文字颜色 4 2" xfId="397"/>
    <cellStyle name="计算 2" xfId="398"/>
    <cellStyle name="60% - 强调文字颜色 4 3" xfId="399"/>
    <cellStyle name="计算 2 2" xfId="400"/>
    <cellStyle name="60% - 强调文字颜色 4 3 2" xfId="401"/>
    <cellStyle name="计算 2 3" xfId="402"/>
    <cellStyle name="常规 15" xfId="403"/>
    <cellStyle name="计算 2 4" xfId="404"/>
    <cellStyle name="常规 20" xfId="405"/>
    <cellStyle name="计算 2 5" xfId="406"/>
    <cellStyle name="60% - 强调文字颜色 4 3 3" xfId="407"/>
    <cellStyle name="计算 2 6" xfId="408"/>
    <cellStyle name="常规 16" xfId="409"/>
    <cellStyle name="计算 2 7" xfId="410"/>
    <cellStyle name="常规 21" xfId="411"/>
    <cellStyle name="计算 25" xfId="412"/>
    <cellStyle name="60% - 强调文字颜色 4 3 4" xfId="413"/>
    <cellStyle name="计算 30" xfId="414"/>
    <cellStyle name="常规 17" xfId="415"/>
    <cellStyle name="计算 26" xfId="416"/>
    <cellStyle name="常规 22" xfId="417"/>
    <cellStyle name="计算 31" xfId="418"/>
    <cellStyle name="60% - 强调文字颜色 4 3 5" xfId="419"/>
    <cellStyle name="计算 27" xfId="420"/>
    <cellStyle name="常规 18" xfId="421"/>
    <cellStyle name="计算 32" xfId="422"/>
    <cellStyle name="常规 23" xfId="423"/>
    <cellStyle name="计算 28" xfId="424"/>
    <cellStyle name="60% - 强调文字颜色 4 3 6" xfId="425"/>
    <cellStyle name="计算 33" xfId="426"/>
    <cellStyle name="常规 19" xfId="427"/>
    <cellStyle name="计算 29" xfId="428"/>
    <cellStyle name="常规 24" xfId="429"/>
    <cellStyle name="计算 9" xfId="430"/>
    <cellStyle name="60% - 强调文字颜色 4 4" xfId="431"/>
    <cellStyle name="检查单元格 11" xfId="432"/>
    <cellStyle name="60% - 强调文字颜色 4 5" xfId="433"/>
    <cellStyle name="检查单元格 12" xfId="434"/>
    <cellStyle name="60% - 强调文字颜色 4 6" xfId="435"/>
    <cellStyle name="检查单元格 13" xfId="436"/>
    <cellStyle name="60% - 强调文字颜色 4 7" xfId="437"/>
    <cellStyle name="检查单元格 14" xfId="438"/>
    <cellStyle name="60% - 强调文字颜色 4 8" xfId="439"/>
    <cellStyle name="检查单元格 15" xfId="440"/>
    <cellStyle name="60% - 强调文字颜色 4 9" xfId="441"/>
    <cellStyle name="检查单元格 20" xfId="442"/>
    <cellStyle name="60% - 强调文字颜色 5 2" xfId="443"/>
    <cellStyle name="检查单元格 16" xfId="444"/>
    <cellStyle name="60% - 强调文字颜色 5 2 2" xfId="445"/>
    <cellStyle name="检查单元格 21" xfId="446"/>
    <cellStyle name="60% - 强调文字颜色 5 2 3" xfId="447"/>
    <cellStyle name="检查单元格 17" xfId="448"/>
    <cellStyle name="60% - 强调文字颜色 5 2 4" xfId="449"/>
    <cellStyle name="检查单元格 22" xfId="450"/>
    <cellStyle name="60% - 强调文字颜色 5 2 5" xfId="451"/>
    <cellStyle name="检查单元格 18" xfId="452"/>
    <cellStyle name="60% - 强调文字颜色 5 2 6" xfId="453"/>
    <cellStyle name="检查单元格 23" xfId="454"/>
    <cellStyle name="60% - 强调文字颜色 5 3" xfId="455"/>
    <cellStyle name="检查单元格 19" xfId="456"/>
    <cellStyle name="60% - 强调文字颜色 5 3 2" xfId="457"/>
    <cellStyle name="检查单元格 24" xfId="458"/>
    <cellStyle name="60% - 强调文字颜色 5 3 3" xfId="459"/>
    <cellStyle name="检查单元格 2" xfId="460"/>
    <cellStyle name="60% - 强调文字颜色 5 3 4" xfId="461"/>
    <cellStyle name="检查单元格 25" xfId="462"/>
    <cellStyle name="60% - 强调文字颜色 5 3 5" xfId="463"/>
    <cellStyle name="检查单元格 30" xfId="464"/>
    <cellStyle name="60% - 强调文字颜色 5 3 6" xfId="465"/>
    <cellStyle name="检查单元格 26" xfId="466"/>
    <cellStyle name="60% - 强调文字颜色 5 4" xfId="467"/>
    <cellStyle name="检查单元格 31" xfId="468"/>
    <cellStyle name="60% - 强调文字颜色 5 5" xfId="469"/>
    <cellStyle name="检查单元格 27" xfId="470"/>
    <cellStyle name="60% - 强调文字颜色 5 6" xfId="471"/>
    <cellStyle name="检查单元格 32" xfId="472"/>
    <cellStyle name="60% - 强调文字颜色 5 7" xfId="473"/>
    <cellStyle name="检查单元格 28" xfId="474"/>
    <cellStyle name="60% - 强调文字颜色 5 8" xfId="475"/>
    <cellStyle name="检查单元格 33" xfId="476"/>
    <cellStyle name="60% - 强调文字颜色 5 9" xfId="477"/>
    <cellStyle name="检查单元格 29" xfId="478"/>
    <cellStyle name="60% - 强调文字颜色 6 10" xfId="479"/>
    <cellStyle name="检查单元格 3" xfId="480"/>
    <cellStyle name="60% - 强调文字颜色 6 2" xfId="481"/>
    <cellStyle name="检查单元格 3 2" xfId="482"/>
    <cellStyle name="60% - 强调文字颜色 6 2 2" xfId="483"/>
    <cellStyle name="检查单元格 3 3" xfId="484"/>
    <cellStyle name="60% - 着色 1 13" xfId="485"/>
    <cellStyle name="检查单元格 3 4" xfId="486"/>
    <cellStyle name="60% - 强调文字颜色 6 2 3" xfId="487"/>
    <cellStyle name="检查单元格 3 5" xfId="488"/>
    <cellStyle name="60% - 着色 1 14" xfId="489"/>
    <cellStyle name="检查单元格 3 6" xfId="490"/>
    <cellStyle name="60% - 强调文字颜色 6 2 4" xfId="491"/>
    <cellStyle name="检查单元格 3 7" xfId="492"/>
    <cellStyle name="60% - 着色 1 15" xfId="493"/>
    <cellStyle name="检查单元格 4" xfId="494"/>
    <cellStyle name="强调文字颜色 6 10" xfId="495"/>
    <cellStyle name="强调文字颜色 6 11" xfId="496"/>
    <cellStyle name="强调文字颜色 6 12" xfId="497"/>
    <cellStyle name="强调文字颜色 6 2" xfId="498"/>
    <cellStyle name="强调文字颜色 6 3" xfId="499"/>
    <cellStyle name="强调文字颜色 6 3 4" xfId="500"/>
    <cellStyle name="强调文字颜色 6 4" xfId="501"/>
    <cellStyle name="强调文字颜色 6 5" xfId="502"/>
    <cellStyle name="强调文字颜色 6 6" xfId="503"/>
    <cellStyle name="强调文字颜色 6 7" xfId="504"/>
    <cellStyle name="强调文字颜色 6 8" xfId="505"/>
    <cellStyle name="强调文字颜色 6 9" xfId="506"/>
    <cellStyle name="适中 10" xfId="507"/>
    <cellStyle name="适中 11" xfId="508"/>
    <cellStyle name="适中 12" xfId="509"/>
    <cellStyle name="适中 13" xfId="510"/>
    <cellStyle name="适中 14" xfId="511"/>
    <cellStyle name="适中 15" xfId="512"/>
    <cellStyle name="适中 20" xfId="513"/>
    <cellStyle name="适中 16" xfId="514"/>
    <cellStyle name="适中 21" xfId="515"/>
    <cellStyle name="适中 17" xfId="516"/>
    <cellStyle name="适中 22" xfId="517"/>
    <cellStyle name="适中 18" xfId="518"/>
    <cellStyle name="适中 23" xfId="519"/>
    <cellStyle name="适中 19" xfId="520"/>
    <cellStyle name="适中 24" xfId="521"/>
    <cellStyle name="适中 2" xfId="522"/>
    <cellStyle name="适中 2 6" xfId="523"/>
    <cellStyle name="适中 2 7" xfId="524"/>
    <cellStyle name="适中 25" xfId="525"/>
    <cellStyle name="适中 30" xfId="526"/>
    <cellStyle name="适中 26" xfId="527"/>
    <cellStyle name="适中 31" xfId="528"/>
    <cellStyle name="适中 27" xfId="529"/>
    <cellStyle name="适中 32" xfId="530"/>
    <cellStyle name="着色 1 10" xfId="531"/>
    <cellStyle name="适中 28" xfId="532"/>
    <cellStyle name="适中 33" xfId="533"/>
    <cellStyle name="着色 1 11" xfId="534"/>
    <cellStyle name="适中 29" xfId="535"/>
    <cellStyle name="着色 1 12" xfId="536"/>
    <cellStyle name="适中 3" xfId="537"/>
    <cellStyle name="适中 3 6" xfId="538"/>
    <cellStyle name="适中 3 7" xfId="539"/>
    <cellStyle name="适中 4" xfId="540"/>
    <cellStyle name="适中 5" xfId="541"/>
    <cellStyle name="适中 6" xfId="542"/>
    <cellStyle name="适中 7" xfId="543"/>
    <cellStyle name="适中 8" xfId="544"/>
    <cellStyle name="适中 9" xfId="545"/>
    <cellStyle name="输出 10" xfId="546"/>
    <cellStyle name="输出 11" xfId="547"/>
    <cellStyle name="输出 12" xfId="548"/>
    <cellStyle name="输出 13" xfId="549"/>
    <cellStyle name="输出 14" xfId="550"/>
    <cellStyle name="输出 15" xfId="551"/>
    <cellStyle name="输出 20" xfId="552"/>
    <cellStyle name="输出 16" xfId="553"/>
    <cellStyle name="输出 21" xfId="554"/>
    <cellStyle name="输出 2 2" xfId="555"/>
    <cellStyle name="输出 2 3" xfId="556"/>
    <cellStyle name="输出 2 4" xfId="557"/>
    <cellStyle name="输出 2 5" xfId="558"/>
    <cellStyle name="输出 2 6" xfId="559"/>
    <cellStyle name="输出 2 7" xfId="560"/>
    <cellStyle name="输出 3 2" xfId="561"/>
    <cellStyle name="输出 3 3" xfId="562"/>
    <cellStyle name="输出 3 4" xfId="563"/>
    <cellStyle name="输出 3 5" xfId="564"/>
    <cellStyle name="输出 3 6" xfId="565"/>
    <cellStyle name="输出 3 7" xfId="566"/>
    <cellStyle name="输出 8" xfId="567"/>
    <cellStyle name="输出 9" xfId="568"/>
    <cellStyle name="输入 4" xfId="569"/>
    <cellStyle name="输入 5" xfId="570"/>
    <cellStyle name="输入 6" xfId="571"/>
    <cellStyle name="输入 7" xfId="572"/>
    <cellStyle name="输入 8" xfId="573"/>
    <cellStyle name="输入 9" xfId="574"/>
    <cellStyle name="着色 1" xfId="575"/>
    <cellStyle name="着色 1 13" xfId="576"/>
    <cellStyle name="着色 1 14" xfId="577"/>
    <cellStyle name="着色 1 15" xfId="578"/>
    <cellStyle name="着色 1 16" xfId="579"/>
    <cellStyle name="着色 3 7" xfId="580"/>
    <cellStyle name="着色 3 8" xfId="581"/>
    <cellStyle name="着色 3 9" xfId="582"/>
    <cellStyle name="着色 4" xfId="583"/>
    <cellStyle name="着色 4 10" xfId="584"/>
    <cellStyle name="着色 4 11" xfId="585"/>
    <cellStyle name="着色 4 15" xfId="586"/>
    <cellStyle name="着色 4 16" xfId="587"/>
    <cellStyle name="着色 4 17" xfId="588"/>
    <cellStyle name="着色 4 18" xfId="589"/>
    <cellStyle name="着色 4 19" xfId="590"/>
    <cellStyle name="着色 4 3" xfId="591"/>
    <cellStyle name="着色 4 4" xfId="592"/>
    <cellStyle name="着色 4 5" xfId="593"/>
    <cellStyle name="着色 4 6" xfId="594"/>
    <cellStyle name="着色 4 7" xfId="595"/>
    <cellStyle name="着色 4 8" xfId="596"/>
    <cellStyle name="着色 5 2" xfId="597"/>
    <cellStyle name="着色 5 7" xfId="598"/>
    <cellStyle name="着色 4 12" xfId="599"/>
    <cellStyle name="强调文字颜色 6 3 5" xfId="600"/>
    <cellStyle name="常规 54 2" xfId="601"/>
    <cellStyle name="40% - 强调文字颜色 6 8" xfId="602"/>
    <cellStyle name="着色 6 17" xfId="603"/>
    <cellStyle name="60% - 强调文字颜色 6 3 3" xfId="604"/>
    <cellStyle name="解释性文本 11" xfId="605"/>
    <cellStyle name="着色 1 6" xfId="606"/>
    <cellStyle name="着色 5 14" xfId="607"/>
    <cellStyle name="着色 4 14" xfId="608"/>
    <cellStyle name="强调文字颜色 6 3 7" xfId="609"/>
    <cellStyle name="常规 54 3" xfId="610"/>
    <cellStyle name="标题 28" xfId="611"/>
    <cellStyle name="着色 6 19" xfId="612"/>
    <cellStyle name="60% - 强调文字颜色 6 3 5" xfId="613"/>
    <cellStyle name="解释性文本 13" xfId="614"/>
    <cellStyle name="着色 1 8" xfId="615"/>
    <cellStyle name="着色 5 16" xfId="616"/>
    <cellStyle name="着色 5 18" xfId="617"/>
    <cellStyle name="着色 4 13" xfId="618"/>
    <cellStyle name="强调文字颜色 6 3 6" xfId="619"/>
    <cellStyle name="常规 49 3" xfId="620"/>
    <cellStyle name="60% - 强调文字颜色 4 2 6" xfId="621"/>
    <cellStyle name="着色 6 18" xfId="622"/>
    <cellStyle name="60% - 强调文字颜色 6 3 4" xfId="623"/>
    <cellStyle name="解释性文本 12" xfId="624"/>
    <cellStyle name="着色 1 7" xfId="625"/>
    <cellStyle name="着色 5 15" xfId="626"/>
    <cellStyle name="着色 5 17" xfId="627"/>
    <cellStyle name="着色 5 13" xfId="628"/>
    <cellStyle name="着色 5 12" xfId="629"/>
    <cellStyle name="着色 5 11" xfId="630"/>
    <cellStyle name="着色 5 10" xfId="631"/>
    <cellStyle name="着色 5" xfId="632"/>
    <cellStyle name="着色 4 9" xfId="633"/>
    <cellStyle name="着色 3 6" xfId="634"/>
    <cellStyle name="着色 3 5" xfId="635"/>
    <cellStyle name="着色 3 4" xfId="636"/>
    <cellStyle name="着色 3 3" xfId="637"/>
    <cellStyle name="着色 3 19" xfId="638"/>
    <cellStyle name="着色 3 18" xfId="639"/>
    <cellStyle name="着色 3 17" xfId="640"/>
    <cellStyle name="着色 3 16" xfId="641"/>
    <cellStyle name="着色 3 15" xfId="642"/>
    <cellStyle name="着色 3 14" xfId="643"/>
    <cellStyle name="着色 3 13" xfId="644"/>
    <cellStyle name="着色 3 12" xfId="645"/>
    <cellStyle name="着色 3 11" xfId="646"/>
    <cellStyle name="着色 3 10" xfId="647"/>
    <cellStyle name="着色 3" xfId="648"/>
    <cellStyle name="着色 2 9" xfId="649"/>
    <cellStyle name="着色 2 8" xfId="650"/>
    <cellStyle name="着色 2 7" xfId="651"/>
    <cellStyle name="着色 2 6" xfId="652"/>
    <cellStyle name="着色 2 5" xfId="653"/>
    <cellStyle name="着色 2 4" xfId="654"/>
    <cellStyle name="着色 2 3" xfId="655"/>
    <cellStyle name="着色 2 19" xfId="656"/>
    <cellStyle name="着色 2 18" xfId="657"/>
    <cellStyle name="着色 2 17" xfId="658"/>
    <cellStyle name="着色 2 16" xfId="659"/>
    <cellStyle name="着色 2 15" xfId="660"/>
    <cellStyle name="着色 2 14" xfId="661"/>
    <cellStyle name="着色 2 12" xfId="662"/>
    <cellStyle name="着色 2 11" xfId="663"/>
    <cellStyle name="着色 2 10" xfId="664"/>
    <cellStyle name="着色 2" xfId="665"/>
    <cellStyle name="着色 1 9" xfId="666"/>
    <cellStyle name="着色 1 5" xfId="667"/>
    <cellStyle name="着色 1 4" xfId="668"/>
    <cellStyle name="着色 1 3" xfId="669"/>
    <cellStyle name="着色 1 19" xfId="670"/>
    <cellStyle name="着色 1 18" xfId="671"/>
    <cellStyle name="着色 1 17" xfId="672"/>
    <cellStyle name="强调文字颜色 5 9" xfId="673"/>
    <cellStyle name="强调文字颜色 5 8" xfId="674"/>
    <cellStyle name="强调文字颜色 5 7" xfId="675"/>
    <cellStyle name="强调文字颜色 5 6" xfId="676"/>
    <cellStyle name="强调文字颜色 5 5" xfId="677"/>
    <cellStyle name="强调文字颜色 5 4" xfId="678"/>
    <cellStyle name="强调文字颜色 5 3 7" xfId="679"/>
    <cellStyle name="强调文字颜色 5 3 6" xfId="680"/>
    <cellStyle name="强调文字颜色 5 3 5" xfId="681"/>
    <cellStyle name="强调文字颜色 5 3 4" xfId="682"/>
    <cellStyle name="强调文字颜色 5 3 3" xfId="683"/>
    <cellStyle name="强调文字颜色 5 3 2" xfId="684"/>
    <cellStyle name="强调文字颜色 5 3" xfId="685"/>
    <cellStyle name="强调文字颜色 5 12" xfId="686"/>
    <cellStyle name="强调文字颜色 5 11" xfId="687"/>
    <cellStyle name="强调文字颜色 5 10" xfId="688"/>
    <cellStyle name="强调文字颜色 4 3 6" xfId="689"/>
    <cellStyle name="强调文字颜色 4 3 5" xfId="690"/>
    <cellStyle name="强调文字颜色 4 3 4" xfId="691"/>
    <cellStyle name="强调文字颜色 4 3 3" xfId="692"/>
    <cellStyle name="强调文字颜色 4 3 2" xfId="693"/>
    <cellStyle name="强调文字颜色 4 2 6" xfId="694"/>
    <cellStyle name="强调文字颜色 4 2 5" xfId="695"/>
    <cellStyle name="强调文字颜色 4 2 4" xfId="696"/>
    <cellStyle name="强调文字颜色 4 2 3" xfId="697"/>
    <cellStyle name="强调文字颜色 4 2 2" xfId="698"/>
    <cellStyle name="强调文字颜色 3 3 7" xfId="699"/>
    <cellStyle name="强调文字颜色 3 3 6" xfId="700"/>
    <cellStyle name="强调文字颜色 3 3 5" xfId="701"/>
    <cellStyle name="强调文字颜色 3 3 4" xfId="702"/>
    <cellStyle name="强调文字颜色 3 3 3" xfId="703"/>
    <cellStyle name="强调文字颜色 3 3 2" xfId="704"/>
    <cellStyle name="强调文字颜色 3 2 7" xfId="705"/>
    <cellStyle name="强调文字颜色 3 2 6" xfId="706"/>
    <cellStyle name="强调文字颜色 3 2 5" xfId="707"/>
    <cellStyle name="强调文字颜色 3 2 4" xfId="708"/>
    <cellStyle name="强调文字颜色 3 2 3" xfId="709"/>
    <cellStyle name="强调文字颜色 3 2 2" xfId="710"/>
    <cellStyle name="强调文字颜色 3 2" xfId="711"/>
    <cellStyle name="强调文字颜色 2 9" xfId="712"/>
    <cellStyle name="强调文字颜色 2 8" xfId="713"/>
    <cellStyle name="强调文字颜色 2 7" xfId="714"/>
    <cellStyle name="强调文字颜色 2 6" xfId="715"/>
    <cellStyle name="强调文字颜色 2 5" xfId="716"/>
    <cellStyle name="强调文字颜色 2 4" xfId="717"/>
    <cellStyle name="强调文字颜色 2 3 7" xfId="718"/>
    <cellStyle name="强调文字颜色 2 3 6" xfId="719"/>
    <cellStyle name="强调文字颜色 2 3 5" xfId="720"/>
    <cellStyle name="强调文字颜色 2 3 4" xfId="721"/>
    <cellStyle name="强调文字颜色 2 3 3" xfId="722"/>
    <cellStyle name="强调文字颜色 2 3" xfId="723"/>
    <cellStyle name="强调文字颜色 2 2 7" xfId="724"/>
    <cellStyle name="强调文字颜色 2 2 6" xfId="725"/>
    <cellStyle name="强调文字颜色 2 2 5" xfId="726"/>
    <cellStyle name="强调文字颜色 2 2 4" xfId="727"/>
    <cellStyle name="强调文字颜色 2 2 3" xfId="728"/>
    <cellStyle name="强调文字颜色 2 2 2" xfId="729"/>
    <cellStyle name="强调文字颜色 2 2" xfId="730"/>
    <cellStyle name="强调文字颜色 1 9" xfId="731"/>
    <cellStyle name="强调文字颜色 1 8" xfId="732"/>
    <cellStyle name="强调文字颜色 1 7" xfId="733"/>
    <cellStyle name="强调文字颜色 1 6" xfId="734"/>
    <cellStyle name="强调文字颜色 1 5" xfId="735"/>
    <cellStyle name="强调文字颜色 1 4" xfId="736"/>
    <cellStyle name="强调文字颜色 1 3 7" xfId="737"/>
    <cellStyle name="强调文字颜色 1 3 6" xfId="738"/>
    <cellStyle name="强调文字颜色 1 3 5" xfId="739"/>
    <cellStyle name="强调文字颜色 1 3 4" xfId="740"/>
    <cellStyle name="强调文字颜色 1 3 3" xfId="741"/>
    <cellStyle name="强调文字颜色 1 3 2" xfId="742"/>
    <cellStyle name="强调文字颜色 1 3" xfId="743"/>
    <cellStyle name="强调文字颜色 1 2 7" xfId="744"/>
    <cellStyle name="强调文字颜色 1 2" xfId="745"/>
    <cellStyle name="链接单元格 6" xfId="746"/>
    <cellStyle name="链接单元格 5" xfId="747"/>
    <cellStyle name="链接单元格 4" xfId="748"/>
    <cellStyle name="强调文字颜色 1 11" xfId="749"/>
    <cellStyle name="常规 3 63" xfId="750"/>
    <cellStyle name="常规 3 58" xfId="751"/>
    <cellStyle name="强调文字颜色 6 2 6" xfId="752"/>
    <cellStyle name="强调文字颜色 1 10" xfId="753"/>
    <cellStyle name="常规 3 62" xfId="754"/>
    <cellStyle name="常规 3 57" xfId="755"/>
    <cellStyle name="强调文字颜色 6 2 5" xfId="756"/>
    <cellStyle name="常规 3 61" xfId="757"/>
    <cellStyle name="常规 3 56" xfId="758"/>
    <cellStyle name="强调文字颜色 6 2 4" xfId="759"/>
    <cellStyle name="常规 3 60" xfId="760"/>
    <cellStyle name="常规 3 55" xfId="761"/>
    <cellStyle name="常规 3 5" xfId="762"/>
    <cellStyle name="强调文字颜色 6 2 3" xfId="763"/>
    <cellStyle name="常规 3 54" xfId="764"/>
    <cellStyle name="常规 3 49" xfId="765"/>
    <cellStyle name="强调文字颜色 6 2 2" xfId="766"/>
    <cellStyle name="常规 3 53" xfId="767"/>
    <cellStyle name="常规 3 48" xfId="768"/>
    <cellStyle name="常规 3 52" xfId="769"/>
    <cellStyle name="常规 3 47" xfId="770"/>
    <cellStyle name="常规 3 51" xfId="771"/>
    <cellStyle name="常规 3 46" xfId="772"/>
    <cellStyle name="常规 3 50" xfId="773"/>
    <cellStyle name="常规 3 45" xfId="774"/>
    <cellStyle name="常规 3 4" xfId="775"/>
    <cellStyle name="常规 3 44" xfId="776"/>
    <cellStyle name="常规 3 39" xfId="777"/>
    <cellStyle name="常规 3 43" xfId="778"/>
    <cellStyle name="常规 3 38" xfId="779"/>
    <cellStyle name="常规 3 42" xfId="780"/>
    <cellStyle name="常规 3 37" xfId="781"/>
    <cellStyle name="常规 3 41" xfId="782"/>
    <cellStyle name="常规 3 36" xfId="783"/>
    <cellStyle name="常规 3 40" xfId="784"/>
    <cellStyle name="常规 3 35" xfId="785"/>
    <cellStyle name="常规 3 3" xfId="786"/>
    <cellStyle name="链接单元格 3 7" xfId="787"/>
    <cellStyle name="常规 3 34" xfId="788"/>
    <cellStyle name="链接单元格 3 6" xfId="789"/>
    <cellStyle name="常规 3 29" xfId="790"/>
    <cellStyle name="链接单元格 3 5" xfId="791"/>
    <cellStyle name="常规 3 33" xfId="792"/>
    <cellStyle name="链接单元格 3 4" xfId="793"/>
    <cellStyle name="常规 3 28" xfId="794"/>
    <cellStyle name="链接单元格 3 3" xfId="795"/>
    <cellStyle name="常规 3 32" xfId="796"/>
    <cellStyle name="链接单元格 3 2" xfId="797"/>
    <cellStyle name="常规 3 27" xfId="798"/>
    <cellStyle name="链接单元格 3" xfId="799"/>
    <cellStyle name="常规 3 31" xfId="800"/>
    <cellStyle name="60% - 着色 4 3" xfId="801"/>
    <cellStyle name="链接单元格 2 7" xfId="802"/>
    <cellStyle name="常规 3 26" xfId="803"/>
    <cellStyle name="60% - 着色 4 2" xfId="804"/>
    <cellStyle name="链接单元格 2 6" xfId="805"/>
    <cellStyle name="常规 3 30" xfId="806"/>
    <cellStyle name="60% - 着色 4 19" xfId="807"/>
    <cellStyle name="链接单元格 2 5" xfId="808"/>
    <cellStyle name="常规 3 25" xfId="809"/>
    <cellStyle name="60% - 着色 4 18" xfId="810"/>
    <cellStyle name="链接单元格 2 4" xfId="811"/>
    <cellStyle name="常规 3 24" xfId="812"/>
    <cellStyle name="60% - 着色 4 17" xfId="813"/>
    <cellStyle name="链接单元格 2 3" xfId="814"/>
    <cellStyle name="常规 3 19" xfId="815"/>
    <cellStyle name="60% - 着色 4 16" xfId="816"/>
    <cellStyle name="链接单元格 2 2" xfId="817"/>
    <cellStyle name="常规 3 23" xfId="818"/>
    <cellStyle name="60% - 着色 4 15" xfId="819"/>
    <cellStyle name="链接单元格 2" xfId="820"/>
    <cellStyle name="常规 3 18" xfId="821"/>
    <cellStyle name="60% - 着色 4 14" xfId="822"/>
    <cellStyle name="链接单元格 22" xfId="823"/>
    <cellStyle name="常规 3 22" xfId="824"/>
    <cellStyle name="60% - 着色 4 13" xfId="825"/>
    <cellStyle name="链接单元格 17" xfId="826"/>
    <cellStyle name="常规 3 17" xfId="827"/>
    <cellStyle name="60% - 着色 4 12" xfId="828"/>
    <cellStyle name="链接单元格 21" xfId="829"/>
    <cellStyle name="常规 3 21" xfId="830"/>
    <cellStyle name="60% - 着色 4 11" xfId="831"/>
    <cellStyle name="链接单元格 16" xfId="832"/>
    <cellStyle name="常规 3 16" xfId="833"/>
    <cellStyle name="60% - 着色 4 10" xfId="834"/>
    <cellStyle name="链接单元格 20" xfId="835"/>
    <cellStyle name="检查单元格 10" xfId="836"/>
    <cellStyle name="60% - 着色 4" xfId="837"/>
    <cellStyle name="链接单元格 15" xfId="838"/>
    <cellStyle name="常规 3 159" xfId="839"/>
    <cellStyle name="计算 20" xfId="840"/>
    <cellStyle name="链接单元格 14" xfId="841"/>
    <cellStyle name="常规 3 158" xfId="842"/>
    <cellStyle name="计算 15" xfId="843"/>
    <cellStyle name="链接单元格 13" xfId="844"/>
    <cellStyle name="常规 3 20" xfId="845"/>
    <cellStyle name="常规 5 2 3" xfId="846"/>
    <cellStyle name="链接单元格 12" xfId="847"/>
    <cellStyle name="常规 3 15" xfId="848"/>
    <cellStyle name="60% - 着色 3 9" xfId="849"/>
    <cellStyle name="链接单元格 11" xfId="850"/>
    <cellStyle name="常规 3 14" xfId="851"/>
    <cellStyle name="计算 14" xfId="852"/>
    <cellStyle name="链接单元格 10" xfId="853"/>
    <cellStyle name="常规 3 144" xfId="854"/>
    <cellStyle name="常规 5 2 2" xfId="855"/>
    <cellStyle name="警告文本 9" xfId="856"/>
    <cellStyle name="常规 3 139" xfId="857"/>
    <cellStyle name="60% - 着色 3 8" xfId="858"/>
    <cellStyle name="警告文本 8" xfId="859"/>
    <cellStyle name="常规 3 143" xfId="860"/>
    <cellStyle name="计算 13" xfId="861"/>
    <cellStyle name="警告文本 7" xfId="862"/>
    <cellStyle name="常规 3 138" xfId="863"/>
    <cellStyle name="60% - 着色 3 7" xfId="864"/>
    <cellStyle name="警告文本 6" xfId="865"/>
    <cellStyle name="常规 3 142" xfId="866"/>
    <cellStyle name="计算 12" xfId="867"/>
    <cellStyle name="警告文本 5" xfId="868"/>
    <cellStyle name="常规 3 137" xfId="869"/>
    <cellStyle name="60% - 着色 3 6" xfId="870"/>
    <cellStyle name="警告文本 4" xfId="871"/>
    <cellStyle name="常规 3 141" xfId="872"/>
    <cellStyle name="计算 11" xfId="873"/>
    <cellStyle name="警告文本 3 4" xfId="874"/>
    <cellStyle name="常规 3 136" xfId="875"/>
    <cellStyle name="60% - 着色 3 5" xfId="876"/>
    <cellStyle name="警告文本 3 3" xfId="877"/>
    <cellStyle name="常规 3 140" xfId="878"/>
    <cellStyle name="计算 10" xfId="879"/>
    <cellStyle name="警告文本 3 2" xfId="880"/>
    <cellStyle name="常规 3 135" xfId="881"/>
    <cellStyle name="60% - 着色 3 4" xfId="882"/>
    <cellStyle name="警告文本 3" xfId="883"/>
    <cellStyle name="常规 3 13" xfId="884"/>
    <cellStyle name="60% - 着色 3 3" xfId="885"/>
    <cellStyle name="警告文本 29" xfId="886"/>
    <cellStyle name="常规 3 134" xfId="887"/>
    <cellStyle name="60% - 着色 3 2" xfId="888"/>
    <cellStyle name="警告文本 33" xfId="889"/>
    <cellStyle name="常规 3 129" xfId="890"/>
    <cellStyle name="60% - 着色 3 19" xfId="891"/>
    <cellStyle name="警告文本 28" xfId="892"/>
    <cellStyle name="常规 3 133" xfId="893"/>
    <cellStyle name="60% - 着色 3 18" xfId="894"/>
    <cellStyle name="警告文本 32" xfId="895"/>
    <cellStyle name="常规 3 128" xfId="896"/>
    <cellStyle name="60% - 着色 3 17" xfId="897"/>
    <cellStyle name="警告文本 27" xfId="898"/>
    <cellStyle name="常规 3 132" xfId="899"/>
    <cellStyle name="60% - 着色 3 16" xfId="900"/>
    <cellStyle name="警告文本 31" xfId="901"/>
    <cellStyle name="常规 3 127" xfId="902"/>
    <cellStyle name="60% - 着色 3 15" xfId="903"/>
    <cellStyle name="警告文本 26" xfId="904"/>
    <cellStyle name="常规 3 131" xfId="905"/>
    <cellStyle name="60% - 着色 3 14" xfId="906"/>
    <cellStyle name="警告文本 30" xfId="907"/>
    <cellStyle name="常规 3 126" xfId="908"/>
    <cellStyle name="60% - 着色 3 13" xfId="909"/>
    <cellStyle name="警告文本 25" xfId="910"/>
    <cellStyle name="常规 3 130" xfId="911"/>
    <cellStyle name="60% - 着色 3 12" xfId="912"/>
    <cellStyle name="警告文本 2" xfId="913"/>
    <cellStyle name="常规 3 125" xfId="914"/>
    <cellStyle name="60% - 着色 3 11" xfId="915"/>
    <cellStyle name="警告文本 24" xfId="916"/>
    <cellStyle name="常规 3 12" xfId="917"/>
    <cellStyle name="60% - 着色 3 10" xfId="918"/>
    <cellStyle name="警告文本 19" xfId="919"/>
    <cellStyle name="常规 3 124" xfId="920"/>
    <cellStyle name="60% - 着色 3" xfId="921"/>
    <cellStyle name="警告文本 23" xfId="922"/>
    <cellStyle name="常规 3 119" xfId="923"/>
    <cellStyle name="60% - 着色 2 9" xfId="924"/>
    <cellStyle name="警告文本 18" xfId="925"/>
    <cellStyle name="常规 3 123" xfId="926"/>
    <cellStyle name="60% - 着色 2 8" xfId="927"/>
    <cellStyle name="警告文本 22" xfId="928"/>
    <cellStyle name="常规 3 118" xfId="929"/>
    <cellStyle name="60% - 着色 2 7" xfId="930"/>
    <cellStyle name="警告文本 17" xfId="931"/>
    <cellStyle name="常规 3 122" xfId="932"/>
    <cellStyle name="60% - 着色 2 6" xfId="933"/>
    <cellStyle name="警告文本 21" xfId="934"/>
    <cellStyle name="常规 3 117" xfId="935"/>
    <cellStyle name="60% - 着色 2 5" xfId="936"/>
    <cellStyle name="警告文本 16" xfId="937"/>
    <cellStyle name="常规 3 121" xfId="938"/>
    <cellStyle name="60% - 着色 2 4" xfId="939"/>
    <cellStyle name="警告文本 20" xfId="940"/>
    <cellStyle name="常规 3 116" xfId="941"/>
    <cellStyle name="60% - 着色 2 3" xfId="942"/>
    <cellStyle name="警告文本 15" xfId="943"/>
    <cellStyle name="常规 3 120" xfId="944"/>
    <cellStyle name="60% - 着色 2 2" xfId="945"/>
    <cellStyle name="警告文本 14" xfId="946"/>
    <cellStyle name="常规 3 115" xfId="947"/>
    <cellStyle name="60% - 着色 2 19" xfId="948"/>
    <cellStyle name="解释性文本 4" xfId="949"/>
    <cellStyle name="常规 3 11" xfId="950"/>
    <cellStyle name="60% - 着色 2 18" xfId="951"/>
    <cellStyle name="解释性文本 3 7" xfId="952"/>
    <cellStyle name="常规 3 114" xfId="953"/>
    <cellStyle name="60% - 着色 2 17" xfId="954"/>
    <cellStyle name="解释性文本 3 6" xfId="955"/>
    <cellStyle name="常规 3 109" xfId="956"/>
    <cellStyle name="60% - 着色 2 16" xfId="957"/>
    <cellStyle name="解释性文本 3 5" xfId="958"/>
    <cellStyle name="常规 3 113" xfId="959"/>
    <cellStyle name="60% - 着色 2 15" xfId="960"/>
    <cellStyle name="解释性文本 3 4" xfId="961"/>
    <cellStyle name="常规 3 108" xfId="962"/>
    <cellStyle name="60% - 着色 2 14" xfId="963"/>
    <cellStyle name="解释性文本 3 3" xfId="964"/>
    <cellStyle name="常规 3 10" xfId="965"/>
    <cellStyle name="60% - 着色 2 13" xfId="966"/>
    <cellStyle name="解释性文本 3 2" xfId="967"/>
    <cellStyle name="注释 10" xfId="968"/>
    <cellStyle name="60% - 着色 2 12" xfId="969"/>
    <cellStyle name="解释性文本 3" xfId="970"/>
    <cellStyle name="好 11" xfId="971"/>
    <cellStyle name="60% - 着色 2 11" xfId="972"/>
    <cellStyle name="解释性文本 29" xfId="973"/>
    <cellStyle name="常规 3" xfId="974"/>
    <cellStyle name="60% - 着色 2 10" xfId="975"/>
    <cellStyle name="解释性文本 33" xfId="976"/>
    <cellStyle name="常规 29 7" xfId="977"/>
    <cellStyle name="60% - 着色 2" xfId="978"/>
    <cellStyle name="解释性文本 28" xfId="979"/>
    <cellStyle name="常规 6 96" xfId="980"/>
    <cellStyle name="60% - 着色 1 9" xfId="981"/>
    <cellStyle name="解释性文本 32" xfId="982"/>
    <cellStyle name="常规 29 6" xfId="983"/>
    <cellStyle name="60% - 着色 1 8" xfId="984"/>
    <cellStyle name="解释性文本 27" xfId="985"/>
    <cellStyle name="常规 6 95" xfId="986"/>
    <cellStyle name="60% - 着色 1 7" xfId="987"/>
    <cellStyle name="解释性文本 31" xfId="988"/>
    <cellStyle name="常规 29 5" xfId="989"/>
    <cellStyle name="60% - 着色 1 6" xfId="990"/>
    <cellStyle name="解释性文本 26" xfId="991"/>
    <cellStyle name="常规 6 94" xfId="992"/>
    <cellStyle name="60% - 着色 1 5" xfId="993"/>
    <cellStyle name="解释性文本 30" xfId="994"/>
    <cellStyle name="常规 6 89" xfId="995"/>
    <cellStyle name="60% - 着色 1 4" xfId="996"/>
    <cellStyle name="解释性文本 25" xfId="997"/>
    <cellStyle name="常规 29 4" xfId="998"/>
    <cellStyle name="60% - 着色 1 3" xfId="999"/>
    <cellStyle name="解释性文本 2" xfId="1000"/>
    <cellStyle name="常规 6 93" xfId="1001"/>
    <cellStyle name="60% - 着色 1 12" xfId="1002"/>
    <cellStyle name="解释性文本 24" xfId="1003"/>
    <cellStyle name="常规 6 88" xfId="1004"/>
    <cellStyle name="60% - 着色 1 11" xfId="1005"/>
    <cellStyle name="解释性文本 19" xfId="1006"/>
    <cellStyle name="常规 34 3" xfId="1007"/>
    <cellStyle name="60% - 着色 1 10" xfId="1008"/>
    <cellStyle name="解释性文本 23" xfId="1009"/>
    <cellStyle name="常规 29 3" xfId="1010"/>
    <cellStyle name="60% - 着色 1" xfId="1011"/>
    <cellStyle name="解释性文本 18" xfId="1012"/>
    <cellStyle name="汇总 29" xfId="1013"/>
    <cellStyle name="60% - 强调文字颜色 6 9" xfId="1014"/>
    <cellStyle name="解释性文本 22" xfId="1015"/>
    <cellStyle name="常规 6 92" xfId="1016"/>
    <cellStyle name="60% - 强调文字颜色 6 8" xfId="1017"/>
    <cellStyle name="解释性文本 17" xfId="1018"/>
    <cellStyle name="常规 6 87" xfId="1019"/>
    <cellStyle name="60% - 强调文字颜色 6 7" xfId="1020"/>
    <cellStyle name="解释性文本 21" xfId="1021"/>
    <cellStyle name="常规 34 2" xfId="1022"/>
    <cellStyle name="60% - 强调文字颜色 6 6" xfId="1023"/>
    <cellStyle name="解释性文本 16" xfId="1024"/>
    <cellStyle name="常规 29 2" xfId="1025"/>
    <cellStyle name="60% - 强调文字颜色 6 5" xfId="1026"/>
    <cellStyle name="解释性文本 20" xfId="1027"/>
    <cellStyle name="常规 6 52" xfId="1028"/>
    <cellStyle name="60% - 强调文字颜色 6 4" xfId="1029"/>
    <cellStyle name="解释性文本 15" xfId="1030"/>
    <cellStyle name="常规 6 47" xfId="1031"/>
    <cellStyle name="60% - 强调文字颜色 6 3 6" xfId="1032"/>
    <cellStyle name="解释性文本 14" xfId="1033"/>
    <cellStyle name="常规 28 7" xfId="1034"/>
    <cellStyle name="常规 6 51" xfId="1035"/>
    <cellStyle name="常规 6 46" xfId="1036"/>
    <cellStyle name="常规 28 6" xfId="1037"/>
    <cellStyle name="60% - 强调文字颜色 6 3 2" xfId="1038"/>
    <cellStyle name="解释性文本 10" xfId="1039"/>
    <cellStyle name="常规 6 50" xfId="1040"/>
    <cellStyle name="60% - 强调文字颜色 6 3" xfId="1041"/>
    <cellStyle name="检查单元格 9" xfId="1042"/>
    <cellStyle name="常规 6 45" xfId="1043"/>
    <cellStyle name="60% - 着色 1 17" xfId="1044"/>
    <cellStyle name="检查单元格 8" xfId="1045"/>
    <cellStyle name="常规 28 5" xfId="1046"/>
    <cellStyle name="60% - 强调文字颜色 6 2 6" xfId="1047"/>
    <cellStyle name="检查单元格 7" xfId="1048"/>
    <cellStyle name="常规 6 44" xfId="1049"/>
    <cellStyle name="60% - 着色 1 16" xfId="1050"/>
    <cellStyle name="检查单元格 6" xfId="1051"/>
    <cellStyle name="常规 6 39" xfId="1052"/>
    <cellStyle name="60% - 强调文字颜色 6 2 5" xfId="1053"/>
    <cellStyle name="检查单元格 5" xfId="1054"/>
    <cellStyle name="常规 28 4" xfId="1055"/>
    <cellStyle name="常规 6 43" xfId="1056"/>
    <cellStyle name="常规 6 38" xfId="1057"/>
    <cellStyle name="常规 28 3" xfId="1058"/>
    <cellStyle name="常规 6 42" xfId="1059"/>
    <cellStyle name="常规 6 37" xfId="1060"/>
    <cellStyle name="常规 28 2" xfId="1061"/>
    <cellStyle name="常规 32 7" xfId="1062"/>
    <cellStyle name="常规 27 7" xfId="1063"/>
    <cellStyle name="常规 32 6" xfId="1064"/>
    <cellStyle name="常规 27 6" xfId="1065"/>
    <cellStyle name="常规 32 5" xfId="1066"/>
    <cellStyle name="常规 27 5" xfId="1067"/>
    <cellStyle name="常规 32 4" xfId="1068"/>
    <cellStyle name="常规 27 4" xfId="1069"/>
    <cellStyle name="常规 32 3" xfId="1070"/>
    <cellStyle name="常规 27 3" xfId="1071"/>
    <cellStyle name="常规 32 2" xfId="1072"/>
    <cellStyle name="常规 27 2" xfId="1073"/>
    <cellStyle name="常规 26 7" xfId="1074"/>
    <cellStyle name="常规 26 6" xfId="1075"/>
    <cellStyle name="常规 25 9" xfId="1076"/>
    <cellStyle name="常规 25 8" xfId="1077"/>
    <cellStyle name="常规 30 7" xfId="1078"/>
    <cellStyle name="常规 25 7" xfId="1079"/>
    <cellStyle name="常规 30 6" xfId="1080"/>
    <cellStyle name="常规 25 6" xfId="1081"/>
    <cellStyle name="常规 30 5" xfId="1082"/>
    <cellStyle name="常规 25 5" xfId="1083"/>
    <cellStyle name="常规 30 4" xfId="1084"/>
    <cellStyle name="常规 25 4" xfId="1085"/>
    <cellStyle name="常规 30 3" xfId="1086"/>
    <cellStyle name="常规 25 3" xfId="1087"/>
    <cellStyle name="常规 30 2" xfId="1088"/>
    <cellStyle name="常规 25 2" xfId="1089"/>
    <cellStyle name="常规 25 16" xfId="1090"/>
    <cellStyle name="常规 25 15" xfId="1091"/>
    <cellStyle name="常规 25 14" xfId="1092"/>
    <cellStyle name="常规 25 13" xfId="1093"/>
    <cellStyle name="常规 2 56" xfId="1094"/>
    <cellStyle name="强调文字颜色 4 3" xfId="1095"/>
    <cellStyle name="常规 2 60" xfId="1096"/>
    <cellStyle name="常规 2 55" xfId="1097"/>
    <cellStyle name="常规 2 5 2" xfId="1098"/>
    <cellStyle name="常规 2 5" xfId="1099"/>
    <cellStyle name="强调文字颜色 4 2" xfId="1100"/>
    <cellStyle name="常规 2 54" xfId="1101"/>
    <cellStyle name="常规 2 49" xfId="1102"/>
    <cellStyle name="常规 2 53" xfId="1103"/>
    <cellStyle name="常规 2 48" xfId="1104"/>
    <cellStyle name="常规 2 52" xfId="1105"/>
    <cellStyle name="常规 2 47" xfId="1106"/>
    <cellStyle name="常规 2 51" xfId="1107"/>
    <cellStyle name="常规 2 46" xfId="1108"/>
    <cellStyle name="常规 2 50" xfId="1109"/>
    <cellStyle name="常规 2 45" xfId="1110"/>
    <cellStyle name="常规 5 74" xfId="1111"/>
    <cellStyle name="常规 5 69" xfId="1112"/>
    <cellStyle name="常规 2 4 2" xfId="1113"/>
    <cellStyle name="常规 2 4" xfId="1114"/>
    <cellStyle name="常规 2 44" xfId="1115"/>
    <cellStyle name="常规 2 39" xfId="1116"/>
    <cellStyle name="常规 2 43" xfId="1117"/>
    <cellStyle name="常规 2 38" xfId="1118"/>
    <cellStyle name="常规 2 42" xfId="1119"/>
    <cellStyle name="常规 2 37" xfId="1120"/>
    <cellStyle name="常规 2 41" xfId="1121"/>
    <cellStyle name="常规 2 36" xfId="1122"/>
    <cellStyle name="常规 2 40" xfId="1123"/>
    <cellStyle name="常规 2 35" xfId="1124"/>
    <cellStyle name="常规 2 3" xfId="1125"/>
    <cellStyle name="常规 2 34" xfId="1126"/>
    <cellStyle name="常规 2 29" xfId="1127"/>
    <cellStyle name="常规 2 2 7" xfId="1128"/>
    <cellStyle name="常规 2 2 6" xfId="1129"/>
    <cellStyle name="常规 2 2 5" xfId="1130"/>
    <cellStyle name="常规 2 2 4" xfId="1131"/>
    <cellStyle name="常规 2 2 3 2" xfId="1132"/>
    <cellStyle name="常规 2 2 3" xfId="1133"/>
    <cellStyle name="常规 2 2 2" xfId="1134"/>
    <cellStyle name="常规 2 2" xfId="1135"/>
    <cellStyle name="常规 2 104" xfId="1136"/>
    <cellStyle name="常规 5 90" xfId="1137"/>
    <cellStyle name="常规 5 85" xfId="1138"/>
    <cellStyle name="常规 2 103" xfId="1139"/>
    <cellStyle name="常规 5 84" xfId="1140"/>
    <cellStyle name="常规 5 79" xfId="1141"/>
    <cellStyle name="常规 2 102" xfId="1142"/>
    <cellStyle name="常规 5 83" xfId="1143"/>
    <cellStyle name="常规 5 78" xfId="1144"/>
    <cellStyle name="常规 2 101" xfId="1145"/>
    <cellStyle name="常规 2 10" xfId="1146"/>
    <cellStyle name="好 10" xfId="1147"/>
    <cellStyle name="强调文字颜色 3 3" xfId="1148"/>
    <cellStyle name="常规 2 100" xfId="1149"/>
    <cellStyle name="常规 5 77" xfId="1150"/>
    <cellStyle name="常规 5 82" xfId="1151"/>
    <cellStyle name="常规 5 86" xfId="1152"/>
    <cellStyle name="常规 5 91" xfId="1153"/>
    <cellStyle name="常规 2 11" xfId="1154"/>
    <cellStyle name="强调文字颜色 3 4" xfId="1155"/>
    <cellStyle name="常规 2 12" xfId="1156"/>
    <cellStyle name="强调文字颜色 3 5" xfId="1157"/>
    <cellStyle name="常规 2 12 2" xfId="1158"/>
    <cellStyle name="常规 2 13" xfId="1159"/>
    <cellStyle name="强调文字颜色 3 6" xfId="1160"/>
    <cellStyle name="常规 2 13 2" xfId="1161"/>
    <cellStyle name="常规 2 14" xfId="1162"/>
    <cellStyle name="强调文字颜色 3 7" xfId="1163"/>
    <cellStyle name="常规 2 15" xfId="1164"/>
    <cellStyle name="常规 2 20" xfId="1165"/>
    <cellStyle name="强调文字颜色 3 8" xfId="1166"/>
    <cellStyle name="常规 2 16" xfId="1167"/>
    <cellStyle name="常规 2 21" xfId="1168"/>
    <cellStyle name="强调文字颜色 3 9" xfId="1169"/>
    <cellStyle name="常规 2 17" xfId="1170"/>
    <cellStyle name="常规 2 22" xfId="1171"/>
    <cellStyle name="常规 2 61" xfId="1172"/>
    <cellStyle name="强调文字颜色 4 4" xfId="1173"/>
    <cellStyle name="常规 2 57" xfId="1174"/>
    <cellStyle name="常规 2 62" xfId="1175"/>
    <cellStyle name="强调文字颜色 4 5" xfId="1176"/>
    <cellStyle name="常规 2 58" xfId="1177"/>
    <cellStyle name="常规 2 63" xfId="1178"/>
    <cellStyle name="强调文字颜色 4 6" xfId="1179"/>
    <cellStyle name="常规 2 59" xfId="1180"/>
    <cellStyle name="常规 2 64" xfId="1181"/>
    <cellStyle name="强调文字颜色 4 7" xfId="1182"/>
    <cellStyle name="常规 2 6" xfId="1183"/>
    <cellStyle name="常规 2 6 2" xfId="1184"/>
    <cellStyle name="常规 2 65" xfId="1185"/>
    <cellStyle name="常规 2 70" xfId="1186"/>
    <cellStyle name="强调文字颜色 4 8" xfId="1187"/>
    <cellStyle name="输入 10" xfId="1188"/>
    <cellStyle name="常规 2 66" xfId="1189"/>
    <cellStyle name="常规 2 71" xfId="1190"/>
    <cellStyle name="强调文字颜色 4 9" xfId="1191"/>
    <cellStyle name="输入 11" xfId="1192"/>
    <cellStyle name="常规 2 67" xfId="1193"/>
    <cellStyle name="常规 2 72" xfId="1194"/>
    <cellStyle name="输入 12" xfId="1195"/>
    <cellStyle name="常规 2 68" xfId="1196"/>
    <cellStyle name="常规 2 73" xfId="1197"/>
    <cellStyle name="输入 13" xfId="1198"/>
    <cellStyle name="常规 2 69" xfId="1199"/>
    <cellStyle name="常规 2 74" xfId="1200"/>
    <cellStyle name="输入 14" xfId="1201"/>
    <cellStyle name="常规 2 7" xfId="1202"/>
    <cellStyle name="常规 2 7 2" xfId="1203"/>
    <cellStyle name="常规 2 75" xfId="1204"/>
    <cellStyle name="常规 2 80" xfId="1205"/>
    <cellStyle name="输入 15" xfId="1206"/>
    <cellStyle name="输入 20" xfId="1207"/>
    <cellStyle name="常规 2 76" xfId="1208"/>
    <cellStyle name="常规 2 81" xfId="1209"/>
    <cellStyle name="输入 16" xfId="1210"/>
    <cellStyle name="输入 21" xfId="1211"/>
    <cellStyle name="常规 2 77" xfId="1212"/>
    <cellStyle name="常规 2 82" xfId="1213"/>
    <cellStyle name="输入 17" xfId="1214"/>
    <cellStyle name="输入 22" xfId="1215"/>
    <cellStyle name="常规 2 78" xfId="1216"/>
    <cellStyle name="常规 2 83" xfId="1217"/>
    <cellStyle name="输入 18" xfId="1218"/>
    <cellStyle name="输入 23" xfId="1219"/>
    <cellStyle name="常规 2 79" xfId="1220"/>
    <cellStyle name="常规 2 84" xfId="1221"/>
    <cellStyle name="输入 19" xfId="1222"/>
    <cellStyle name="输入 24" xfId="1223"/>
    <cellStyle name="常规 2 8" xfId="1224"/>
    <cellStyle name="输入 2" xfId="1225"/>
    <cellStyle name="常规 2 8 2" xfId="1226"/>
    <cellStyle name="常规 6 19" xfId="1227"/>
    <cellStyle name="常规 6 24" xfId="1228"/>
    <cellStyle name="常规 2 85" xfId="1229"/>
    <cellStyle name="常规 2 90" xfId="1230"/>
    <cellStyle name="输入 25" xfId="1231"/>
    <cellStyle name="输入 30" xfId="1232"/>
    <cellStyle name="常规 2 86" xfId="1233"/>
    <cellStyle name="常规 2 91" xfId="1234"/>
    <cellStyle name="输入 26" xfId="1235"/>
    <cellStyle name="输入 31" xfId="1236"/>
    <cellStyle name="常规 2 87" xfId="1237"/>
    <cellStyle name="常规 2 92" xfId="1238"/>
    <cellStyle name="输入 27" xfId="1239"/>
    <cellStyle name="输入 32" xfId="1240"/>
    <cellStyle name="常规 2 88" xfId="1241"/>
    <cellStyle name="常规 2 93" xfId="1242"/>
    <cellStyle name="输入 28" xfId="1243"/>
    <cellStyle name="输入 33" xfId="1244"/>
    <cellStyle name="常规 2 89" xfId="1245"/>
    <cellStyle name="常规 2 94" xfId="1246"/>
    <cellStyle name="输入 29" xfId="1247"/>
    <cellStyle name="常规 2 9" xfId="1248"/>
    <cellStyle name="输入 3" xfId="1249"/>
    <cellStyle name="常规 2 95" xfId="1250"/>
    <cellStyle name="常规 2 96" xfId="1251"/>
    <cellStyle name="常规 2 97" xfId="1252"/>
    <cellStyle name="常规 2 98" xfId="1253"/>
    <cellStyle name="常规 2 99" xfId="1254"/>
    <cellStyle name="强调文字颜色 5 2" xfId="1255"/>
    <cellStyle name="常规 24 8" xfId="1256"/>
    <cellStyle name="常规 25 10" xfId="1257"/>
    <cellStyle name="常规 25 11" xfId="1258"/>
    <cellStyle name="常规 25 12" xfId="1259"/>
    <cellStyle name="强调文字颜色 6 2 7" xfId="1260"/>
    <cellStyle name="常规 3 59" xfId="1261"/>
    <cellStyle name="常规 3 64" xfId="1262"/>
    <cellStyle name="强调文字颜色 1 12" xfId="1263"/>
    <cellStyle name="常规 3 6" xfId="1264"/>
    <cellStyle name="常规 3 65" xfId="1265"/>
    <cellStyle name="常规 3 70" xfId="1266"/>
    <cellStyle name="常规 3 66" xfId="1267"/>
    <cellStyle name="常规 3 71" xfId="1268"/>
    <cellStyle name="常规 3 67" xfId="1269"/>
    <cellStyle name="常规 3 72" xfId="1270"/>
    <cellStyle name="常规 3 68" xfId="1271"/>
    <cellStyle name="常规 3 73" xfId="1272"/>
    <cellStyle name="常规 3 69" xfId="1273"/>
    <cellStyle name="常规 3 74" xfId="1274"/>
    <cellStyle name="常规 3 7" xfId="1275"/>
    <cellStyle name="常规 3 75" xfId="1276"/>
    <cellStyle name="常规 3 80" xfId="1277"/>
    <cellStyle name="常规 3 76" xfId="1278"/>
    <cellStyle name="常规 3 81" xfId="1279"/>
    <cellStyle name="常规 3 77" xfId="1280"/>
    <cellStyle name="常规 3 82" xfId="1281"/>
    <cellStyle name="常规 3 78" xfId="1282"/>
    <cellStyle name="常规 3 83" xfId="1283"/>
    <cellStyle name="常规 3 79" xfId="1284"/>
    <cellStyle name="常规 3 84" xfId="1285"/>
    <cellStyle name="常规 3 8" xfId="1286"/>
    <cellStyle name="常规 3 85" xfId="1287"/>
    <cellStyle name="常规 3 90" xfId="1288"/>
    <cellStyle name="常规 3 86" xfId="1289"/>
    <cellStyle name="常规 3 91" xfId="1290"/>
    <cellStyle name="常规 3 87" xfId="1291"/>
    <cellStyle name="常规 3 92" xfId="1292"/>
    <cellStyle name="常规 3 88" xfId="1293"/>
    <cellStyle name="常规 3 93" xfId="1294"/>
    <cellStyle name="常规 3 89" xfId="1295"/>
    <cellStyle name="常规 3 94" xfId="1296"/>
    <cellStyle name="常规 3 9" xfId="1297"/>
    <cellStyle name="常规 3 95" xfId="1298"/>
    <cellStyle name="常规 3 96" xfId="1299"/>
    <cellStyle name="常规 3 97" xfId="1300"/>
    <cellStyle name="常规 3 98" xfId="1301"/>
    <cellStyle name="强调文字颜色 6 3 2" xfId="1302"/>
    <cellStyle name="常规 3 99" xfId="1303"/>
    <cellStyle name="强调文字颜色 6 3 3" xfId="1304"/>
    <cellStyle name="常规 32 8" xfId="1305"/>
    <cellStyle name="常规 32 9" xfId="1306"/>
    <cellStyle name="常规 37 4" xfId="1307"/>
    <cellStyle name="常规 37 5" xfId="1308"/>
    <cellStyle name="常规 37 6" xfId="1309"/>
    <cellStyle name="常规 37 7" xfId="1310"/>
    <cellStyle name="常规 37 8" xfId="1311"/>
    <cellStyle name="常规 37 9" xfId="1312"/>
    <cellStyle name="常规 4" xfId="1313"/>
    <cellStyle name="好 12" xfId="1314"/>
    <cellStyle name="注释 11" xfId="1315"/>
    <cellStyle name="常规 4 10" xfId="1316"/>
    <cellStyle name="常规 4 100" xfId="1317"/>
    <cellStyle name="常规 6 7" xfId="1318"/>
    <cellStyle name="常规 4 101" xfId="1319"/>
    <cellStyle name="常规 6 8" xfId="1320"/>
    <cellStyle name="常规 4 102" xfId="1321"/>
    <cellStyle name="常规 6 9" xfId="1322"/>
    <cellStyle name="常规 4 103" xfId="1323"/>
    <cellStyle name="常规 4 104" xfId="1324"/>
    <cellStyle name="20% - 强调文字颜色 4 3 7" xfId="1325"/>
    <cellStyle name="20% - 强调文字颜色 4 3 6" xfId="1326"/>
    <cellStyle name="20% - 强调文字颜色 4 3 5" xfId="1327"/>
    <cellStyle name="20% - 强调文字颜色 4 3 4" xfId="1328"/>
    <cellStyle name="20% - 强调文字颜色 4 3 3" xfId="1329"/>
    <cellStyle name="40% - 强调文字颜色 5 3 7" xfId="1330"/>
    <cellStyle name="20% - 强调文字颜色 4 3 2" xfId="1331"/>
    <cellStyle name="20% - 强调文字颜色 4 3" xfId="1332"/>
    <cellStyle name="20% - 强调文字颜色 4 2 7" xfId="1333"/>
    <cellStyle name="20% - 强调文字颜色 4 2 6" xfId="1334"/>
    <cellStyle name="20% - 强调文字颜色 4 2 5" xfId="1335"/>
    <cellStyle name="20% - 强调文字颜色 4 2 4" xfId="1336"/>
    <cellStyle name="20% - 强调文字颜色 4 2 3" xfId="1337"/>
    <cellStyle name="40% - 强调文字颜色 5 2 7" xfId="1338"/>
    <cellStyle name="20% - 强调文字颜色 4 2 2" xfId="1339"/>
    <cellStyle name="20% - 强调文字颜色 4 2" xfId="1340"/>
    <cellStyle name="20% - 着色 4 6" xfId="1341"/>
    <cellStyle name="20% - 着色 2 13" xfId="1342"/>
    <cellStyle name="20% - 强调文字颜色 4 12" xfId="1343"/>
    <cellStyle name="40% - 强调文字颜色 5 12" xfId="1344"/>
    <cellStyle name="20% - 强调文字颜色 4 11" xfId="1345"/>
    <cellStyle name="20% - 着色 4 5" xfId="1346"/>
    <cellStyle name="20% - 着色 2 12" xfId="1347"/>
    <cellStyle name="标题 2 3 7" xfId="1348"/>
    <cellStyle name="40% - 强调文字颜色 5 11" xfId="1349"/>
    <cellStyle name="20% - 强调文字颜色 4 10" xfId="1350"/>
    <cellStyle name="60% - 强调文字颜色 6 12" xfId="1351"/>
    <cellStyle name="20% - 着色 4 4" xfId="1352"/>
    <cellStyle name="20% - 着色 2 11" xfId="1353"/>
    <cellStyle name="标题 2 3 6" xfId="1354"/>
    <cellStyle name="20% - 强调文字颜色 3 9" xfId="1355"/>
    <cellStyle name="60% - 强调文字颜色 3 10" xfId="1356"/>
    <cellStyle name="20% - 强调文字颜色 3 8" xfId="1357"/>
    <cellStyle name="常规 67 3" xfId="1358"/>
    <cellStyle name="常规 72 3" xfId="1359"/>
    <cellStyle name="20% - 着色 3 19" xfId="1360"/>
    <cellStyle name="20% - 强调文字颜色 3 7" xfId="1361"/>
    <cellStyle name="常规 67 2" xfId="1362"/>
    <cellStyle name="常规 72 2" xfId="1363"/>
    <cellStyle name="20% - 着色 3 18" xfId="1364"/>
    <cellStyle name="20% - 强调文字颜色 3 6" xfId="1365"/>
    <cellStyle name="20% - 着色 3 17" xfId="1366"/>
    <cellStyle name="20% - 强调文字颜色 3 5" xfId="1367"/>
    <cellStyle name="20% - 着色 3 16" xfId="1368"/>
    <cellStyle name="20% - 强调文字颜色 3 4" xfId="1369"/>
    <cellStyle name="常规 3 2 7" xfId="1370"/>
    <cellStyle name="20% - 着色 3 13" xfId="1371"/>
    <cellStyle name="常规 3 2 4" xfId="1372"/>
    <cellStyle name="20% - 强调文字颜色 5 12" xfId="1373"/>
    <cellStyle name="着色 5 6" xfId="1374"/>
    <cellStyle name="20% - 强调文字颜色 3 3 6" xfId="1375"/>
    <cellStyle name="40% - 强调文字颜色 6 12" xfId="1376"/>
    <cellStyle name="20% - 强调文字颜色 5 11" xfId="1377"/>
    <cellStyle name="着色 5 5" xfId="1378"/>
    <cellStyle name="20% - 着色 6" xfId="1379"/>
    <cellStyle name="计算 8" xfId="1380"/>
    <cellStyle name="20% - 着色 3 12" xfId="1381"/>
    <cellStyle name="常规 3 2 3" xfId="1382"/>
    <cellStyle name="20% - 强调文字颜色 3 3 5" xfId="1383"/>
    <cellStyle name="40% - 强调文字颜色 6 11" xfId="1384"/>
    <cellStyle name="20% - 强调文字颜色 5 10" xfId="1385"/>
    <cellStyle name="着色 5 4" xfId="1386"/>
    <cellStyle name="20% - 着色 5" xfId="1387"/>
    <cellStyle name="计算 7" xfId="1388"/>
    <cellStyle name="20% - 着色 3 11" xfId="1389"/>
    <cellStyle name="常规 3 2 2" xfId="1390"/>
    <cellStyle name="20% - 强调文字颜色 3 3 4" xfId="1391"/>
    <cellStyle name="40% - 强调文字颜色 6 10" xfId="1392"/>
    <cellStyle name="着色 5 3" xfId="1393"/>
    <cellStyle name="20% - 着色 4" xfId="1394"/>
    <cellStyle name="计算 6" xfId="1395"/>
    <cellStyle name="20% - 着色 3 10" xfId="1396"/>
    <cellStyle name="20% - 强调文字颜色 3 3 3" xfId="1397"/>
    <cellStyle name="20% - 强调文字颜色 3 2 6" xfId="1398"/>
    <cellStyle name="20% - 强调文字颜色 3 2 5" xfId="1399"/>
    <cellStyle name="20% - 强调文字颜色 3 2 4" xfId="1400"/>
    <cellStyle name="20% - 强调文字颜色 3 2 3" xfId="1401"/>
    <cellStyle name="40% - 强调文字颜色 4 2 7" xfId="1402"/>
    <cellStyle name="20% - 强调文字颜色 3 2 2" xfId="1403"/>
    <cellStyle name="20% - 着色 3 14" xfId="1404"/>
    <cellStyle name="20% - 强调文字颜色 3 2" xfId="1405"/>
    <cellStyle name="常规 3 2 5" xfId="1406"/>
    <cellStyle name="20% - 强调文字颜色 3 3 7" xfId="1407"/>
    <cellStyle name="20% - 强调文字颜色 2 9" xfId="1408"/>
    <cellStyle name="20% - 强调文字颜色 2 8" xfId="1409"/>
    <cellStyle name="常规 66 3" xfId="1410"/>
    <cellStyle name="常规 71 3" xfId="1411"/>
    <cellStyle name="20% - 强调文字颜色 2 7" xfId="1412"/>
    <cellStyle name="常规 66 2" xfId="1413"/>
    <cellStyle name="常规 71 2" xfId="1414"/>
    <cellStyle name="20% - 强调文字颜色 2 6" xfId="1415"/>
    <cellStyle name="20% - 强调文字颜色 2 5" xfId="1416"/>
    <cellStyle name="20% - 强调文字颜色 2 4" xfId="1417"/>
    <cellStyle name="20% - 强调文字颜色 2 3 7" xfId="1418"/>
    <cellStyle name="常规 45" xfId="1419"/>
    <cellStyle name="常规 50" xfId="1420"/>
    <cellStyle name="40% - 强调文字颜色 1 12" xfId="1421"/>
    <cellStyle name="20% - 强调文字颜色 2 3 5" xfId="1422"/>
    <cellStyle name="常规 38" xfId="1423"/>
    <cellStyle name="常规 43" xfId="1424"/>
    <cellStyle name="40% - 强调文字颜色 1 11" xfId="1425"/>
    <cellStyle name="60% - 强调文字颜色 2 12" xfId="1426"/>
    <cellStyle name="20% - 强调文字颜色 2 3 4" xfId="1427"/>
    <cellStyle name="常规 37" xfId="1428"/>
    <cellStyle name="常规 42" xfId="1429"/>
    <cellStyle name="40% - 强调文字颜色 1 10" xfId="1430"/>
    <cellStyle name="60% - 强调文字颜色 2 11" xfId="1431"/>
    <cellStyle name="20% - 强调文字颜色 2 3 3" xfId="1432"/>
    <cellStyle name="常规 36" xfId="1433"/>
    <cellStyle name="常规 41" xfId="1434"/>
    <cellStyle name="40% - 强调文字颜色 3 3 7" xfId="1435"/>
    <cellStyle name="20% - 强调文字颜色 2 3 2" xfId="1436"/>
    <cellStyle name="常规 35" xfId="1437"/>
    <cellStyle name="常规 40" xfId="1438"/>
    <cellStyle name="20% - 强调文字颜色 2 3" xfId="1439"/>
    <cellStyle name="20% - 着色 6 13" xfId="1440"/>
    <cellStyle name="20% - 强调文字颜色 2 2 7" xfId="1441"/>
    <cellStyle name="20% - 着色 6 12" xfId="1442"/>
    <cellStyle name="20% - 强调文字颜色 2 2 6" xfId="1443"/>
    <cellStyle name="20% - 着色 6 11" xfId="1444"/>
    <cellStyle name="20% - 强调文字颜色 2 2 5" xfId="1445"/>
    <cellStyle name="20% - 着色 6 10" xfId="1446"/>
    <cellStyle name="20% - 强调文字颜色 2 2 4" xfId="1447"/>
    <cellStyle name="20% - 强调文字颜色 2 2 3" xfId="1448"/>
    <cellStyle name="40% - 强调文字颜色 3 2 7" xfId="1449"/>
    <cellStyle name="20% - 强调文字颜色 2 2 2" xfId="1450"/>
    <cellStyle name="20% - 强调文字颜色 3 2 7" xfId="1451"/>
    <cellStyle name="20% - 强调文字颜色 2 2" xfId="1452"/>
    <cellStyle name="20% - 强调文字颜色 2 12" xfId="1453"/>
    <cellStyle name="强调文字颜色 1 2 6" xfId="1454"/>
    <cellStyle name="40% - 强调文字颜色 3 12" xfId="1455"/>
    <cellStyle name="20% - 强调文字颜色 2 11" xfId="1456"/>
    <cellStyle name="强调文字颜色 1 2 5" xfId="1457"/>
    <cellStyle name="40% - 强调文字颜色 3 11" xfId="1458"/>
    <cellStyle name="20% - 强调文字颜色 2 10" xfId="1459"/>
    <cellStyle name="60% - 强调文字颜色 4 12" xfId="1460"/>
    <cellStyle name="强调文字颜色 1 2 4" xfId="1461"/>
    <cellStyle name="20% - 强调文字颜色 1 9" xfId="1462"/>
    <cellStyle name="20% - 强调文字颜色 1 8" xfId="1463"/>
    <cellStyle name="常规 65 3" xfId="1464"/>
    <cellStyle name="20% - 强调文字颜色 1 7" xfId="1465"/>
    <cellStyle name="常规 65 2" xfId="1466"/>
    <cellStyle name="20% - 强调文字颜色 1 6" xfId="1467"/>
    <cellStyle name="20% - 强调文字颜色 1 5" xfId="1468"/>
    <cellStyle name="60% - 强调文字颜色 4 11" xfId="1469"/>
    <cellStyle name="强调文字颜色 1 2 3" xfId="1470"/>
    <cellStyle name="40% - 着色 3 13" xfId="1471"/>
    <cellStyle name="40% - 着色 4 13" xfId="1472"/>
    <cellStyle name="计算 5" xfId="1473"/>
    <cellStyle name="40% - 强调文字颜色 3 6" xfId="1474"/>
    <cellStyle name="20% - 强调文字颜色 1 3 7" xfId="1475"/>
    <cellStyle name="40% - 强调文字颜色 3 9" xfId="1476"/>
    <cellStyle name="40% - 着色 4 19" xfId="1477"/>
    <cellStyle name="40% - 着色 4 12" xfId="1478"/>
    <cellStyle name="20% - 强调文字颜色 4 5" xfId="1479"/>
    <cellStyle name="60% - 着色 6 2" xfId="1480"/>
    <cellStyle name="40% - 强调文字颜色 3 5" xfId="1481"/>
    <cellStyle name="40% - 着色 6 17" xfId="1482"/>
    <cellStyle name="40% - 着色 3 7" xfId="1483"/>
    <cellStyle name="20% - 强调文字颜色 1 3 6" xfId="1484"/>
    <cellStyle name="60% - 强调文字颜色 2 3" xfId="1485"/>
    <cellStyle name="40% - 强调文字颜色 4 3 6" xfId="1486"/>
    <cellStyle name="40% - 着色 4 10" xfId="1487"/>
    <cellStyle name="40% - 着色 4 11" xfId="1488"/>
    <cellStyle name="20% - 着色 2" xfId="1489"/>
    <cellStyle name="40% - 强调文字颜色 3 3" xfId="1490"/>
    <cellStyle name="40% - 强调文字颜色 3 4" xfId="1491"/>
    <cellStyle name="计算 4" xfId="1492"/>
    <cellStyle name="20% - 强调文字颜色 1 3 4" xfId="1493"/>
    <cellStyle name="20% - 强调文字颜色 1 3 5" xfId="1494"/>
    <cellStyle name="常规 26 4" xfId="1495"/>
    <cellStyle name="40% - 强调文字颜色 3 2" xfId="1496"/>
    <cellStyle name="40% - 着色 1 6" xfId="1497"/>
    <cellStyle name="40% - 强调文字颜色 4 3 5" xfId="1498"/>
    <cellStyle name="20% - 强调文字颜色 1 3 3" xfId="1499"/>
    <cellStyle name="20% - 强调文字颜色 1 11" xfId="1500"/>
    <cellStyle name="20% - 着色 1" xfId="1501"/>
    <cellStyle name="40% - 强调文字颜色 2 3 7" xfId="1502"/>
    <cellStyle name="40% - 强调文字颜色 2 12" xfId="1503"/>
    <cellStyle name="计算 3" xfId="1504"/>
    <cellStyle name="20% - 强调文字颜色 1 3 2" xfId="1505"/>
    <cellStyle name="40% - 着色 3 5" xfId="1506"/>
    <cellStyle name="常规 26 3" xfId="1507"/>
    <cellStyle name="20% - 强调文字颜色 1 4" xfId="1508"/>
    <cellStyle name="常规 26 5" xfId="1509"/>
    <cellStyle name="40% - 着色 3 4" xfId="1510"/>
    <cellStyle name="20% - 着色 3" xfId="1511"/>
    <cellStyle name="常规 6 5" xfId="1512"/>
    <cellStyle name="常规 31" xfId="1513"/>
    <cellStyle name="20% - 强调文字颜色 5 3 6" xfId="1514"/>
    <cellStyle name="20% - 着色 2 17" xfId="1515"/>
    <cellStyle name="40% - 着色 4 16" xfId="1516"/>
    <cellStyle name="20% - 强调文字颜色 5 3 3" xfId="1517"/>
    <cellStyle name="20% - 强调文字颜色 1 2 6" xfId="1518"/>
    <cellStyle name="常规 26 2" xfId="1519"/>
    <cellStyle name="60% - 强调文字颜色 5 3 7" xfId="1520"/>
    <cellStyle name="40% - 强调文字颜色 2 4" xfId="1521"/>
    <cellStyle name="好 3 6" xfId="1522"/>
    <cellStyle name="60% - 强调文字颜色 5 12" xfId="1523"/>
    <cellStyle name="标题 30" xfId="1524"/>
    <cellStyle name="20% - 强调文字颜色 2 3 6" xfId="1525"/>
    <cellStyle name="60% - 强调文字颜色 4 2 3" xfId="1526"/>
    <cellStyle name="20% - 强调文字颜色 1 2 5" xfId="1527"/>
    <cellStyle name="标题 25" xfId="1528"/>
    <cellStyle name="常规 39" xfId="1529"/>
    <cellStyle name="40% - 强调文字颜色 6 5" xfId="1530"/>
    <cellStyle name="20% - 强调文字颜色 3 10" xfId="1531"/>
    <cellStyle name="常规 44" xfId="1532"/>
    <cellStyle name="常规 4 90" xfId="1533"/>
    <cellStyle name="40% - 强调文字颜色 4 11" xfId="1534"/>
    <cellStyle name="强调文字颜色 2 3 2" xfId="1535"/>
    <cellStyle name="常规 4 85" xfId="1536"/>
    <cellStyle name="链接单元格 30" xfId="1537"/>
    <cellStyle name="20% - 强调文字颜色 1 2" xfId="1538"/>
    <cellStyle name="着色 5 8" xfId="1539"/>
    <cellStyle name="链接单元格 25" xfId="1540"/>
    <cellStyle name="40% - 着色 3 18" xfId="1541"/>
    <cellStyle name="常规 3 2 6" xfId="1542"/>
    <cellStyle name="20% - 着色 1 12" xfId="1543"/>
    <cellStyle name="40% - 强调文字颜色 1 3 5" xfId="1544"/>
    <cellStyle name="20% - 强调文字颜色 3 3" xfId="1545"/>
    <cellStyle name="40% - 强调文字颜色 2 5" xfId="1546"/>
    <cellStyle name="60% - 着色 6 11" xfId="1547"/>
    <cellStyle name="20% - 着色 3 15" xfId="1548"/>
    <cellStyle name="20% - 强调文字颜色 3 11" xfId="1549"/>
    <cellStyle name="40% - 强调文字颜色 4 3 4" xfId="1550"/>
    <cellStyle name="40% - 强调文字颜色 4 3 2" xfId="1551"/>
    <cellStyle name="40% - 强调文字颜色 4 12" xfId="1552"/>
    <cellStyle name="40% - 着色 4 17" xfId="1553"/>
    <cellStyle name="40% - 强调文字颜色 4 3 3" xfId="1554"/>
    <cellStyle name="40% - 强调文字颜色 3 10" xfId="1555"/>
    <cellStyle name="常规 4 70" xfId="1556"/>
    <cellStyle name="40% - 着色 4 7" xfId="1557"/>
    <cellStyle name="常规 26" xfId="1558"/>
    <cellStyle name="20% - 强调文字颜色 3 3 2" xfId="1559"/>
    <cellStyle name="40% - 强调文字颜色 4 3 7" xfId="1560"/>
    <cellStyle name="常规 4 65" xfId="1561"/>
    <cellStyle name="60% - 着色 6 3" xfId="1562"/>
    <cellStyle name="40% - 着色 3 8" xfId="1563"/>
    <cellStyle name="20% - 强调文字颜色 1 2 7" xfId="1564"/>
    <cellStyle name="20% - 强调文字颜色 5 3 4" xfId="1565"/>
    <cellStyle name="20% - 强调文字颜色 3 12" xfId="1566"/>
    <cellStyle name="40% - 强调文字颜色 3 8" xfId="1567"/>
    <cellStyle name="链接单元格 31" xfId="1568"/>
    <cellStyle name="40% - 着色 3 3" xfId="1569"/>
    <cellStyle name="链接单元格 26" xfId="1570"/>
    <cellStyle name="40% - 着色 4 15" xfId="1571"/>
    <cellStyle name="20% - 着色 1 13" xfId="1572"/>
    <cellStyle name="20% - 强调文字颜色 5 3 5" xfId="1573"/>
    <cellStyle name="40% - 强调文字颜色 2 6" xfId="1574"/>
    <cellStyle name="40% - 着色 3 6" xfId="1575"/>
    <cellStyle name="60% - 强调文字颜色 5 10" xfId="1576"/>
    <cellStyle name="40% - 着色 4 18" xfId="1577"/>
    <cellStyle name="20% - 强调文字颜色 1 2 3" xfId="1578"/>
    <cellStyle name="常规 90" xfId="1579"/>
    <cellStyle name="40% - 强调文字颜色 2 2" xfId="1580"/>
    <cellStyle name="常规 85" xfId="1581"/>
    <cellStyle name="20% - 强调文字颜色 1 3" xfId="1582"/>
    <cellStyle name="60% - 强调文字颜色 3 12" xfId="1583"/>
    <cellStyle name="20% - 强调文字颜色 1 10" xfId="1584"/>
    <cellStyle name="40% - 强调文字颜色 2 11" xfId="1585"/>
    <cellStyle name="40% - 强调文字颜色 3 3 3" xfId="1586"/>
    <cellStyle name="20% - 强调文字颜色 1 12" xfId="1587"/>
    <cellStyle name="常规 4 50" xfId="1588"/>
    <cellStyle name="20% - 强调文字颜色 1 2 2" xfId="1589"/>
    <cellStyle name="常规 4 45" xfId="1590"/>
    <cellStyle name="40% - 强调文字颜色 2 2 7" xfId="1591"/>
    <cellStyle name="常规 13 5" xfId="1592"/>
    <cellStyle name="链接单元格 23" xfId="1593"/>
    <cellStyle name="计算 3 2" xfId="1594"/>
    <cellStyle name="链接单元格 18" xfId="1595"/>
    <cellStyle name="20% - 着色 1 2" xfId="1596"/>
    <cellStyle name="20% - 着色 1 10" xfId="1597"/>
    <cellStyle name="40% - 强调文字颜色 4 2" xfId="1598"/>
    <cellStyle name="40% - 强调文字颜色 2 3" xfId="1599"/>
    <cellStyle name="20% - 强调文字颜色 6 3 5" xfId="1600"/>
    <cellStyle name="60% - 强调文字颜色 5 11" xfId="1601"/>
    <cellStyle name="标题 2 11" xfId="1602"/>
    <cellStyle name="20% - 强调文字颜色 1 2 4" xfId="1603"/>
    <cellStyle name="20% - 着色 2 7" xfId="1604"/>
    <cellStyle name="40% - 强调文字颜色 4 10" xfId="1605"/>
    <cellStyle name="注释 2 3" xfId="1606"/>
    <cellStyle name="链接单元格 24" xfId="1607"/>
    <cellStyle name="40% - 强调文字颜色 5 7" xfId="1608"/>
    <cellStyle name="链接单元格 19" xfId="1609"/>
    <cellStyle name="20% - 着色 3 5" xfId="1610"/>
    <cellStyle name="20% - 着色 1 11" xfId="1611"/>
    <cellStyle name="20% - 强调文字颜色 4 4" xfId="1612"/>
    <cellStyle name="20% - 强调文字颜色 4 6" xfId="1613"/>
    <cellStyle name="20% - 强调文字颜色 4 7" xfId="1614"/>
    <cellStyle name="20% - 强调文字颜色 4 8" xfId="1615"/>
    <cellStyle name="20% - 强调文字颜色 4 9" xfId="1616"/>
    <cellStyle name="常规 3 100" xfId="1617"/>
    <cellStyle name="20% - 强调文字颜色 5 2" xfId="1618"/>
    <cellStyle name="常规 3 101" xfId="1619"/>
    <cellStyle name="20% - 强调文字颜色 5 3" xfId="1620"/>
    <cellStyle name="20% - 强调文字颜色 5 3 2" xfId="1621"/>
    <cellStyle name="20% - 着色 1 4" xfId="1622"/>
    <cellStyle name="40% - 强调文字颜色 4 4" xfId="1623"/>
    <cellStyle name="常规 4 53" xfId="1624"/>
    <cellStyle name="常规 4 48" xfId="1625"/>
    <cellStyle name="常规 13 8" xfId="1626"/>
    <cellStyle name="20% - 强调文字颜色 6 2 3" xfId="1627"/>
    <cellStyle name="计算 3 5" xfId="1628"/>
    <cellStyle name="20% - 着色 1 5" xfId="1629"/>
    <cellStyle name="计算 23" xfId="1630"/>
    <cellStyle name="20% - 着色 5 15" xfId="1631"/>
    <cellStyle name="40% - 强调文字颜色 4 5" xfId="1632"/>
    <cellStyle name="常规 5 2 7" xfId="1633"/>
    <cellStyle name="60% - 强调文字颜色 3 2 7" xfId="1634"/>
    <cellStyle name="常规 4 54" xfId="1635"/>
    <cellStyle name="60% - 强调文字颜色 3 2 3" xfId="1636"/>
    <cellStyle name="常规 5 2 4" xfId="1637"/>
    <cellStyle name="计算 19" xfId="1638"/>
    <cellStyle name="40% - 强调文字颜色 2 2 3" xfId="1639"/>
    <cellStyle name="常规 4 49" xfId="1640"/>
    <cellStyle name="20% - 着色 5 12" xfId="1641"/>
    <cellStyle name="计算 16" xfId="1642"/>
    <cellStyle name="计算 24" xfId="1643"/>
    <cellStyle name="20% - 着色 5 16" xfId="1644"/>
    <cellStyle name="20% - 强调文字颜色 6 2 4" xfId="1645"/>
    <cellStyle name="60% - 强调文字颜色 3 2 4" xfId="1646"/>
    <cellStyle name="计算 21" xfId="1647"/>
    <cellStyle name="常规 5 25" xfId="1648"/>
    <cellStyle name="40% - 强调文字颜色 2 2 4" xfId="1649"/>
    <cellStyle name="计算 3 6" xfId="1650"/>
    <cellStyle name="20% - 着色 5 13" xfId="1651"/>
    <cellStyle name="常规 5 2 5" xfId="1652"/>
    <cellStyle name="常规 5 30" xfId="1653"/>
    <cellStyle name="20% - 着色 5 17" xfId="1654"/>
    <cellStyle name="20% - 着色 1 6" xfId="1655"/>
    <cellStyle name="60% - 强调文字颜色 3 2 5" xfId="1656"/>
    <cellStyle name="计算 17" xfId="1657"/>
    <cellStyle name="常规 5 26" xfId="1658"/>
    <cellStyle name="40% - 强调文字颜色 2 2 5" xfId="1659"/>
    <cellStyle name="40% - 强调文字颜色 4 6" xfId="1660"/>
    <cellStyle name="20% - 着色 5 14" xfId="1661"/>
    <cellStyle name="计算 22" xfId="1662"/>
    <cellStyle name="常规 5 31" xfId="1663"/>
    <cellStyle name="20% - 着色 5 18" xfId="1664"/>
    <cellStyle name="常规 4 60" xfId="1665"/>
    <cellStyle name="60% - 强调文字颜色 3 2 6" xfId="1666"/>
    <cellStyle name="常规 5 2 6" xfId="1667"/>
    <cellStyle name="常规 5 27" xfId="1668"/>
    <cellStyle name="40% - 强调文字颜色 2 2 6" xfId="1669"/>
    <cellStyle name="常规 4 55" xfId="1670"/>
    <cellStyle name="40% - 强调文字颜色 2 2 2" xfId="1671"/>
    <cellStyle name="计算 18" xfId="1672"/>
    <cellStyle name="常规 5 32" xfId="1673"/>
    <cellStyle name="20% - 着色 5 19" xfId="1674"/>
    <cellStyle name="20% - 强调文字颜色 6 2 5" xfId="1675"/>
    <cellStyle name="常规 5 28" xfId="1676"/>
    <cellStyle name="20% - 着色 5 2" xfId="1677"/>
    <cellStyle name="计算 3 7" xfId="1678"/>
    <cellStyle name="常规 5 33" xfId="1679"/>
    <cellStyle name="40% - 着色 5 10" xfId="1680"/>
    <cellStyle name="20% - 着色 1 7" xfId="1681"/>
    <cellStyle name="常规 5 29" xfId="1682"/>
    <cellStyle name="20% - 着色 5 3" xfId="1683"/>
    <cellStyle name="40% - 强调文字颜色 4 7" xfId="1684"/>
    <cellStyle name="常规 5 34" xfId="1685"/>
    <cellStyle name="40% - 着色 5 11" xfId="1686"/>
    <cellStyle name="40% - 着色 4 2" xfId="1687"/>
    <cellStyle name="常规 5 3" xfId="1688"/>
    <cellStyle name="20% - 着色 5 4" xfId="1689"/>
    <cellStyle name="常规 4 61" xfId="1690"/>
    <cellStyle name="常规 5 35" xfId="1691"/>
    <cellStyle name="40% - 着色 5 12" xfId="1692"/>
    <cellStyle name="常规 4 56" xfId="1693"/>
    <cellStyle name="常规 4 105" xfId="1694"/>
    <cellStyle name="常规 5 40" xfId="1695"/>
    <cellStyle name="20% - 着色 5 5" xfId="1696"/>
    <cellStyle name="20% - 强调文字颜色 6 2 6" xfId="1697"/>
    <cellStyle name="常规 4 110" xfId="1698"/>
    <cellStyle name="常规 5 36" xfId="1699"/>
    <cellStyle name="20% - 着色 5 6" xfId="1700"/>
    <cellStyle name="20% - 着色 1 8" xfId="1701"/>
    <cellStyle name="常规 4 106" xfId="1702"/>
    <cellStyle name="常规 5 41" xfId="1703"/>
    <cellStyle name="20% - 着色 5 7" xfId="1704"/>
    <cellStyle name="40% - 强调文字颜色 4 8" xfId="1705"/>
    <cellStyle name="常规 4 111" xfId="1706"/>
    <cellStyle name="常规 5 4" xfId="1707"/>
    <cellStyle name="20% - 着色 5 8" xfId="1708"/>
    <cellStyle name="40% - 着色 4 3" xfId="1709"/>
    <cellStyle name="常规 4 107" xfId="1710"/>
    <cellStyle name="常规 5 5" xfId="1711"/>
    <cellStyle name="20% - 着色 5 9" xfId="1712"/>
    <cellStyle name="强调文字颜色 2 10" xfId="1713"/>
    <cellStyle name="常规 4 112" xfId="1714"/>
    <cellStyle name="常规 5 55" xfId="1715"/>
    <cellStyle name="20% - 着色 6 14" xfId="1716"/>
    <cellStyle name="常规 4 62" xfId="1717"/>
    <cellStyle name="常规 4 108" xfId="1718"/>
    <cellStyle name="常规 5 60" xfId="1719"/>
    <cellStyle name="20% - 着色 6 15" xfId="1720"/>
    <cellStyle name="常规 4 57" xfId="1721"/>
    <cellStyle name="常规 4 113" xfId="1722"/>
    <cellStyle name="常规 5 56" xfId="1723"/>
    <cellStyle name="20% - 着色 6 16" xfId="1724"/>
    <cellStyle name="20% - 强调文字颜色 6 2 7" xfId="1725"/>
    <cellStyle name="常规 4 109" xfId="1726"/>
    <cellStyle name="常规 5 61" xfId="1727"/>
    <cellStyle name="20% - 着色 6 17" xfId="1728"/>
    <cellStyle name="20% - 着色 1 9" xfId="1729"/>
    <cellStyle name="常规 4 114" xfId="1730"/>
    <cellStyle name="常规 5 57" xfId="1731"/>
    <cellStyle name="20% - 着色 6 18" xfId="1732"/>
    <cellStyle name="40% - 强调文字颜色 4 9" xfId="1733"/>
    <cellStyle name="常规 4 11" xfId="1734"/>
    <cellStyle name="常规 5 62" xfId="1735"/>
    <cellStyle name="20% - 着色 6 19" xfId="1736"/>
    <cellStyle name="40% - 着色 4 4" xfId="1737"/>
    <cellStyle name="常规 4 115" xfId="1738"/>
    <cellStyle name="强调文字颜色 3 10" xfId="1739"/>
    <cellStyle name="20% - 着色 6 2" xfId="1740"/>
    <cellStyle name="常规 3 151" xfId="1741"/>
    <cellStyle name="常规 4 120" xfId="1742"/>
    <cellStyle name="常规 5 58" xfId="1743"/>
    <cellStyle name="20% - 着色 6 3" xfId="1744"/>
    <cellStyle name="常规 3 146" xfId="1745"/>
    <cellStyle name="常规 4 116" xfId="1746"/>
    <cellStyle name="常规 5 63" xfId="1747"/>
    <cellStyle name="20% - 着色 6 4" xfId="1748"/>
    <cellStyle name="20% - 强调文字颜色 6 3" xfId="1749"/>
    <cellStyle name="常规 4 121" xfId="1750"/>
    <cellStyle name="强调文字颜色 3 11" xfId="1751"/>
    <cellStyle name="20% - 着色 6 5" xfId="1752"/>
    <cellStyle name="常规 4 97" xfId="1753"/>
    <cellStyle name="常规 4 117" xfId="1754"/>
    <cellStyle name="常规 5 59" xfId="1755"/>
    <cellStyle name="20% - 着色 6 6" xfId="1756"/>
    <cellStyle name="常规 14 7" xfId="1757"/>
    <cellStyle name="常规 4 122" xfId="1758"/>
    <cellStyle name="常规 5 64" xfId="1759"/>
    <cellStyle name="20% - 着色 6 7" xfId="1760"/>
    <cellStyle name="20% - 强调文字颜色 6 3 2" xfId="1761"/>
    <cellStyle name="常规 4 118" xfId="1762"/>
    <cellStyle name="强调文字颜色 3 12" xfId="1763"/>
    <cellStyle name="20% - 着色 6 8" xfId="1764"/>
    <cellStyle name="20% - 着色 2 4" xfId="1765"/>
    <cellStyle name="常规 4 123" xfId="1766"/>
    <cellStyle name="常规 5 6" xfId="1767"/>
    <cellStyle name="20% - 着色 6 9" xfId="1768"/>
    <cellStyle name="40% - 强调文字颜色 5 4" xfId="1769"/>
    <cellStyle name="常规 4 119" xfId="1770"/>
    <cellStyle name="常规 5 65" xfId="1771"/>
    <cellStyle name="40% - 强调文字颜色 1 2" xfId="1772"/>
    <cellStyle name="常规 4 98" xfId="1773"/>
    <cellStyle name="常规 4 124" xfId="1774"/>
    <cellStyle name="常规 6 10" xfId="1775"/>
    <cellStyle name="常规 9 5" xfId="1776"/>
    <cellStyle name="20% - 强调文字颜色 6 6" xfId="1777"/>
    <cellStyle name="常规 4 146" xfId="1778"/>
    <cellStyle name="常规 6 11" xfId="1779"/>
    <cellStyle name="40% - 着色 1 2" xfId="1780"/>
    <cellStyle name="60% - 着色 1 19" xfId="1781"/>
    <cellStyle name="常规 4 151" xfId="1782"/>
    <cellStyle name="常规 6 12" xfId="1783"/>
    <cellStyle name="40% - 强调文字颜色 1 7" xfId="1784"/>
    <cellStyle name="40% - 强调文字颜色 5 2 3" xfId="1785"/>
    <cellStyle name="常规 7 8" xfId="1786"/>
    <cellStyle name="常规 6 13" xfId="1787"/>
    <cellStyle name="常规 9 6" xfId="1788"/>
    <cellStyle name="常规 75 2" xfId="1789"/>
    <cellStyle name="常规 4 147" xfId="1790"/>
    <cellStyle name="好 14" xfId="1791"/>
    <cellStyle name="常规 9 4" xfId="1792"/>
    <cellStyle name="常规 3 154" xfId="1793"/>
    <cellStyle name="常规 4 150" xfId="1794"/>
    <cellStyle name="常规 6 14" xfId="1795"/>
    <cellStyle name="40% - 着色 1 3" xfId="1796"/>
    <cellStyle name="常规 3 160" xfId="1797"/>
    <cellStyle name="常规 4 152" xfId="1798"/>
    <cellStyle name="常规 6" xfId="1799"/>
    <cellStyle name="40% - 强调文字颜色 1 5" xfId="1800"/>
    <cellStyle name="40% - 强调文字颜色 5 2 2" xfId="1801"/>
    <cellStyle name="常规 4 145" xfId="1802"/>
    <cellStyle name="注释 13" xfId="1803"/>
    <cellStyle name="40% - 强调文字颜色 1 6" xfId="1804"/>
    <cellStyle name="常规 3 149" xfId="1805"/>
    <cellStyle name="常规 7 7" xfId="1806"/>
    <cellStyle name="常规 6 15" xfId="1807"/>
    <cellStyle name="40% - 强调文字颜色 1 8" xfId="1808"/>
    <cellStyle name="常规 3 155" xfId="1809"/>
    <cellStyle name="常规 4 148" xfId="1810"/>
    <cellStyle name="常规 6 20" xfId="1811"/>
    <cellStyle name="常规 9 7" xfId="1812"/>
    <cellStyle name="20% - 强调文字颜色 6 7" xfId="1813"/>
    <cellStyle name="常规 4 153" xfId="1814"/>
    <cellStyle name="常规 6 16" xfId="1815"/>
    <cellStyle name="40% - 着色 1 4" xfId="1816"/>
    <cellStyle name="40% - 强调文字颜色 5 2 4" xfId="1817"/>
    <cellStyle name="常规 4 149" xfId="1818"/>
    <cellStyle name="常规 63" xfId="1819"/>
    <cellStyle name="常规 43 2" xfId="1820"/>
    <cellStyle name="常规 3 153" xfId="1821"/>
    <cellStyle name="常规 7 5" xfId="1822"/>
    <cellStyle name="常规 59 2" xfId="1823"/>
    <cellStyle name="40% - 强调文字颜色 1 4" xfId="1824"/>
    <cellStyle name="60% - 着色 1 18" xfId="1825"/>
    <cellStyle name="常规 7 6" xfId="1826"/>
    <cellStyle name="常规 64" xfId="1827"/>
    <cellStyle name="常规 43 3" xfId="1828"/>
    <cellStyle name="20% - 强调文字颜色 6 5" xfId="1829"/>
    <cellStyle name="常规 4 144" xfId="1830"/>
    <cellStyle name="常规 59 3" xfId="1831"/>
    <cellStyle name="常规 9 3" xfId="1832"/>
    <cellStyle name="60% - 强调文字颜色 6 2 7" xfId="1833"/>
    <cellStyle name="常规 4 14" xfId="1834"/>
    <cellStyle name="常规 59" xfId="1835"/>
    <cellStyle name="40% - 强调文字颜色 1 3 7" xfId="1836"/>
    <cellStyle name="常规 3 148" xfId="1837"/>
    <cellStyle name="常规 4 139" xfId="1838"/>
    <cellStyle name="常规 58" xfId="1839"/>
    <cellStyle name="40% - 强调文字颜色 1 3 6" xfId="1840"/>
    <cellStyle name="20% - 强调文字颜色 6 4" xfId="1841"/>
    <cellStyle name="常规 4 143" xfId="1842"/>
    <cellStyle name="常规 62" xfId="1843"/>
    <cellStyle name="60% - 着色 1 2" xfId="1844"/>
    <cellStyle name="常规 3 147" xfId="1845"/>
    <cellStyle name="常规 4 138" xfId="1846"/>
    <cellStyle name="40% - 强调文字颜色 1 3 2" xfId="1847"/>
    <cellStyle name="常规 5 81" xfId="1848"/>
    <cellStyle name="常规 57" xfId="1849"/>
    <cellStyle name="40% - 着色 3 19" xfId="1850"/>
    <cellStyle name="常规 3 152" xfId="1851"/>
    <cellStyle name="常规 7 4" xfId="1852"/>
    <cellStyle name="40% - 着色 3 15" xfId="1853"/>
    <cellStyle name="常规 5 76" xfId="1854"/>
    <cellStyle name="常规 61" xfId="1855"/>
    <cellStyle name="注释 9" xfId="1856"/>
    <cellStyle name="40% - 强调文字颜色 5 9" xfId="1857"/>
    <cellStyle name="常规 4 142" xfId="1858"/>
    <cellStyle name="常规 9 2" xfId="1859"/>
    <cellStyle name="常规 5 80" xfId="1860"/>
    <cellStyle name="常规 56" xfId="1861"/>
    <cellStyle name="40% - 强调文字颜色 1 3 4" xfId="1862"/>
    <cellStyle name="注释 2 5" xfId="1863"/>
    <cellStyle name="常规 4 137" xfId="1864"/>
    <cellStyle name="常规 60" xfId="1865"/>
    <cellStyle name="40% - 着色 3 17" xfId="1866"/>
    <cellStyle name="20% - 着色 2 9" xfId="1867"/>
    <cellStyle name="常规 7 3" xfId="1868"/>
    <cellStyle name="常规 55" xfId="1869"/>
    <cellStyle name="注释 8" xfId="1870"/>
    <cellStyle name="标题 2 13" xfId="1871"/>
    <cellStyle name="常规 4 141" xfId="1872"/>
    <cellStyle name="常规 53 3" xfId="1873"/>
    <cellStyle name="40% - 强调文字颜色 1 3 3" xfId="1874"/>
    <cellStyle name="20% - 强调文字颜色 6 3 7" xfId="1875"/>
    <cellStyle name="常规 4 136" xfId="1876"/>
    <cellStyle name="常规 53 2" xfId="1877"/>
    <cellStyle name="40% - 着色 3 16" xfId="1878"/>
    <cellStyle name="40% - 强调文字颜色 5 8" xfId="1879"/>
    <cellStyle name="常规 7 2" xfId="1880"/>
    <cellStyle name="常规 5 9" xfId="1881"/>
    <cellStyle name="注释 7" xfId="1882"/>
    <cellStyle name="注释 2 4" xfId="1883"/>
    <cellStyle name="常规 4 140" xfId="1884"/>
    <cellStyle name="常规 5 8" xfId="1885"/>
    <cellStyle name="60% - 强调文字颜色 2 3 7" xfId="1886"/>
    <cellStyle name="20% - 着色 2 8" xfId="1887"/>
    <cellStyle name="常规 4 135" xfId="1888"/>
    <cellStyle name="着色 6 10" xfId="1889"/>
    <cellStyle name="标题 5 2" xfId="1890"/>
    <cellStyle name="40% - 强调文字颜色 1 2 4" xfId="1891"/>
    <cellStyle name="常规 5 71" xfId="1892"/>
    <cellStyle name="40% - 强调文字颜色 5 6" xfId="1893"/>
    <cellStyle name="常规 4 129" xfId="1894"/>
    <cellStyle name="标题 2 12" xfId="1895"/>
    <cellStyle name="常规 4 13" xfId="1896"/>
    <cellStyle name="着色 6" xfId="1897"/>
    <cellStyle name="标题 5" xfId="1898"/>
    <cellStyle name="40% - 强调文字颜色 1 2 3" xfId="1899"/>
    <cellStyle name="常规 5 66" xfId="1900"/>
    <cellStyle name="常规 5 75" xfId="1901"/>
    <cellStyle name="40% - 强调文字颜色 1 3" xfId="1902"/>
    <cellStyle name="注释 2 2" xfId="1903"/>
    <cellStyle name="常规 4 133" xfId="1904"/>
    <cellStyle name="20% - 强调文字颜色 6 3 6" xfId="1905"/>
    <cellStyle name="常规 4 134" xfId="1906"/>
    <cellStyle name="着色 5 9" xfId="1907"/>
    <cellStyle name="着色 4 2" xfId="1908"/>
    <cellStyle name="40% - 强调文字颜色 1 2 2" xfId="1909"/>
    <cellStyle name="常规 5 70" xfId="1910"/>
    <cellStyle name="着色 5 19" xfId="1911"/>
    <cellStyle name="标题 4 7" xfId="1912"/>
    <cellStyle name="常规 5 7" xfId="1913"/>
    <cellStyle name="常规 37 3" xfId="1914"/>
    <cellStyle name="20% - 着色 2 6" xfId="1915"/>
    <cellStyle name="常规 4 128" xfId="1916"/>
    <cellStyle name="常规 5 73" xfId="1917"/>
    <cellStyle name="40% - 强调文字颜色 1 2 7" xfId="1918"/>
    <cellStyle name="标题 2 10" xfId="1919"/>
    <cellStyle name="常规 4 132" xfId="1920"/>
    <cellStyle name="常规 5 68" xfId="1921"/>
    <cellStyle name="常规 37 2" xfId="1922"/>
    <cellStyle name="20% - 强调文字颜色 6 3 4" xfId="1923"/>
    <cellStyle name="常规 4 127" xfId="1924"/>
    <cellStyle name="常规 5 72" xfId="1925"/>
    <cellStyle name="40% - 强调文字颜色 1 2 6" xfId="1926"/>
    <cellStyle name="常规 4 99" xfId="1927"/>
    <cellStyle name="常规 4 131" xfId="1928"/>
    <cellStyle name="常规 5 67" xfId="1929"/>
    <cellStyle name="40% - 强调文字颜色 1 2 5" xfId="1930"/>
    <cellStyle name="40% - 强调文字颜色 5 5" xfId="1931"/>
    <cellStyle name="常规 4 126" xfId="1932"/>
    <cellStyle name="20% - 着色 2 5" xfId="1933"/>
    <cellStyle name="常规 4 130" xfId="1934"/>
    <cellStyle name="20% - 强调文字颜色 6 3 3" xfId="1935"/>
    <cellStyle name="常规 4 125" xfId="1936"/>
    <cellStyle name="常规 14 8" xfId="1937"/>
    <cellStyle name="常规 4 12" xfId="1938"/>
    <cellStyle name="20% - 着色 5 11" xfId="1939"/>
    <cellStyle name="常规 5 2" xfId="1940"/>
    <cellStyle name="计算 3 4" xfId="1941"/>
    <cellStyle name="60% - 强调文字颜色 3 2 2" xfId="1942"/>
    <cellStyle name="常规 5 24" xfId="1943"/>
    <cellStyle name="20% - 强调文字颜色 6 2 2" xfId="1944"/>
    <cellStyle name="20% - 着色 5 10" xfId="1945"/>
    <cellStyle name="常规 5 19" xfId="1946"/>
    <cellStyle name="常规 13 7" xfId="1947"/>
    <cellStyle name="20% - 着色 4 2" xfId="1948"/>
    <cellStyle name="常规 5 23" xfId="1949"/>
    <cellStyle name="注释 36" xfId="1950"/>
    <cellStyle name="差 17" xfId="1951"/>
    <cellStyle name="常规 4 47" xfId="1952"/>
    <cellStyle name="20% - 着色 4 19" xfId="1953"/>
    <cellStyle name="常规 5 18" xfId="1954"/>
    <cellStyle name="注释 35" xfId="1955"/>
    <cellStyle name="差 21" xfId="1956"/>
    <cellStyle name="常规 4 52" xfId="1957"/>
    <cellStyle name="20% - 着色 4 18" xfId="1958"/>
    <cellStyle name="常规 5 22" xfId="1959"/>
    <cellStyle name="注释 34" xfId="1960"/>
    <cellStyle name="差 16" xfId="1961"/>
    <cellStyle name="20% - 强调文字颜色 6 2" xfId="1962"/>
    <cellStyle name="20% - 着色 4 17" xfId="1963"/>
    <cellStyle name="常规 5 17" xfId="1964"/>
    <cellStyle name="注释 29" xfId="1965"/>
    <cellStyle name="差 20" xfId="1966"/>
    <cellStyle name="常规 3 145" xfId="1967"/>
    <cellStyle name="20% - 着色 4 16" xfId="1968"/>
    <cellStyle name="常规 5 21" xfId="1969"/>
    <cellStyle name="注释 2 9" xfId="1970"/>
    <cellStyle name="差 15" xfId="1971"/>
    <cellStyle name="常规 3 150" xfId="1972"/>
    <cellStyle name="20% - 着色 4 15" xfId="1973"/>
    <cellStyle name="常规 5 16" xfId="1974"/>
    <cellStyle name="注释 2 8" xfId="1975"/>
    <cellStyle name="差 14" xfId="1976"/>
    <cellStyle name="20% - 着色 4 13" xfId="1977"/>
    <cellStyle name="20% - 着色 4 14" xfId="1978"/>
    <cellStyle name="常规 5 20" xfId="1979"/>
    <cellStyle name="注释 2 7" xfId="1980"/>
    <cellStyle name="差 13" xfId="1981"/>
    <cellStyle name="20% - 强调文字颜色 6 12" xfId="1982"/>
    <cellStyle name="20% - 着色 4 10" xfId="1983"/>
    <cellStyle name="常规 5 15" xfId="1984"/>
    <cellStyle name="注释 2 6" xfId="1985"/>
    <cellStyle name="差 12" xfId="1986"/>
    <cellStyle name="20% - 着色 4 12" xfId="1987"/>
    <cellStyle name="20% - 着色 3 9" xfId="1988"/>
    <cellStyle name="常规 5 14" xfId="1989"/>
    <cellStyle name="着色 6 9" xfId="1990"/>
    <cellStyle name="差 11" xfId="1991"/>
    <cellStyle name="20% - 强调文字颜色 6 11" xfId="1992"/>
    <cellStyle name="标题 34" xfId="1993"/>
    <cellStyle name="常规 5 13" xfId="1994"/>
    <cellStyle name="着色 6 8" xfId="1995"/>
    <cellStyle name="差 10" xfId="1996"/>
    <cellStyle name="20% - 着色 4 11" xfId="1997"/>
    <cellStyle name="标题 29" xfId="1998"/>
    <cellStyle name="常规 5 12" xfId="1999"/>
    <cellStyle name="着色 6 7" xfId="2000"/>
    <cellStyle name="标题 9" xfId="2001"/>
    <cellStyle name="20% - 强调文字颜色 6 10" xfId="2002"/>
    <cellStyle name="60% - 强调文字颜色 4 2 7" xfId="2003"/>
    <cellStyle name="常规 5 11" xfId="2004"/>
    <cellStyle name="着色 6 6" xfId="2005"/>
    <cellStyle name="标题 8" xfId="2006"/>
    <cellStyle name="20% - 强调文字颜色 5 9" xfId="2007"/>
    <cellStyle name="40% - 强调文字颜色 3 2 2" xfId="2008"/>
    <cellStyle name="常规 5 10" xfId="2009"/>
    <cellStyle name="着色 6 5" xfId="2010"/>
    <cellStyle name="标题 7" xfId="2011"/>
    <cellStyle name="常规 3 107" xfId="2012"/>
    <cellStyle name="40% - 强调文字颜色 6 9" xfId="2013"/>
    <cellStyle name="注释 12" xfId="2014"/>
    <cellStyle name="着色 6 4" xfId="2015"/>
    <cellStyle name="标题 6 7" xfId="2016"/>
    <cellStyle name="常规 3 112" xfId="2017"/>
    <cellStyle name="20% - 着色 3 8" xfId="2018"/>
    <cellStyle name="好 13" xfId="2019"/>
    <cellStyle name="着色 6 3" xfId="2020"/>
    <cellStyle name="标题 6 6" xfId="2021"/>
    <cellStyle name="20% - 强调文字颜色 5 8" xfId="2022"/>
    <cellStyle name="标题 33" xfId="2023"/>
    <cellStyle name="常规 5" xfId="2024"/>
    <cellStyle name="着色 6 2" xfId="2025"/>
    <cellStyle name="标题 6 5" xfId="2026"/>
    <cellStyle name="常规 3 106" xfId="2027"/>
    <cellStyle name="20% - 着色 3 7" xfId="2028"/>
    <cellStyle name="常规 49 2" xfId="2029"/>
    <cellStyle name="着色 6 16" xfId="2030"/>
    <cellStyle name="标题 6" xfId="2031"/>
    <cellStyle name="常规 3 110" xfId="2032"/>
    <cellStyle name="标题 32" xfId="2033"/>
    <cellStyle name="常规 54" xfId="2034"/>
    <cellStyle name="着色 6 15" xfId="2035"/>
    <cellStyle name="标题 5 7" xfId="2036"/>
    <cellStyle name="20% - 强调文字颜色 5 6" xfId="2037"/>
    <cellStyle name="标题 27" xfId="2038"/>
    <cellStyle name="常规 49" xfId="2039"/>
    <cellStyle name="着色 6 14" xfId="2040"/>
    <cellStyle name="标题 5 6" xfId="2041"/>
    <cellStyle name="常规 3 104" xfId="2042"/>
    <cellStyle name="60% - 强调文字颜色 4 2 5" xfId="2043"/>
    <cellStyle name="常规 53" xfId="2044"/>
    <cellStyle name="着色 6 13" xfId="2045"/>
    <cellStyle name="标题 5 5" xfId="2046"/>
    <cellStyle name="20% - 强调文字颜色 5 5" xfId="2047"/>
    <cellStyle name="40% - 强调文字颜色 6 7" xfId="2048"/>
    <cellStyle name="常规 48" xfId="2049"/>
    <cellStyle name="着色 6 12" xfId="2050"/>
    <cellStyle name="标题 5 4" xfId="2051"/>
    <cellStyle name="常规 3 103" xfId="2052"/>
    <cellStyle name="20% - 着色 3 6" xfId="2053"/>
    <cellStyle name="常规 52" xfId="2054"/>
    <cellStyle name="着色 6 11" xfId="2055"/>
    <cellStyle name="标题 5 3" xfId="2056"/>
    <cellStyle name="20% - 强调文字颜色 5 4" xfId="2057"/>
    <cellStyle name="常规 3 157" xfId="2058"/>
    <cellStyle name="常规 4 16 2" xfId="2059"/>
    <cellStyle name="40% - 强调文字颜色 5 2 5" xfId="2060"/>
    <cellStyle name="常规 4 21" xfId="2061"/>
    <cellStyle name="20% - 强调文字颜色 6 8" xfId="2062"/>
    <cellStyle name="常规 4 16" xfId="2063"/>
    <cellStyle name="常规 3 156" xfId="2064"/>
    <cellStyle name="常规 4 20" xfId="2065"/>
    <cellStyle name="常规 3 161" xfId="2066"/>
    <cellStyle name="常规 4 15" xfId="2067"/>
    <cellStyle name="常规 75 3" xfId="2068"/>
    <cellStyle name="常规 4 154" xfId="2069"/>
    <cellStyle name="常规 3 111" xfId="2070"/>
    <cellStyle name="20% - 强调文字颜色 5 7" xfId="2071"/>
    <cellStyle name="常规 3 105" xfId="2072"/>
    <cellStyle name="常规 3 102" xfId="2073"/>
    <cellStyle name="20% - 强调文字颜色 5 3 7" xfId="2074"/>
    <cellStyle name="40% - 强调文字颜色 6 3 7" xfId="2075"/>
    <cellStyle name="常规 88" xfId="2076"/>
    <cellStyle name="常规 93" xfId="2077"/>
    <cellStyle name="40% - 着色 1 13" xfId="2078"/>
    <cellStyle name="常规 89" xfId="2079"/>
    <cellStyle name="常规 94" xfId="2080"/>
    <cellStyle name="40% - 着色 1 14" xfId="2081"/>
    <cellStyle name="常规 95" xfId="2082"/>
    <cellStyle name="40% - 着色 1 15" xfId="2083"/>
    <cellStyle name="常规 96" xfId="2084"/>
    <cellStyle name="40% - 着色 1 16" xfId="2085"/>
    <cellStyle name="常规 97" xfId="2086"/>
    <cellStyle name="40% - 着色 1 17" xfId="2087"/>
    <cellStyle name="常规 98" xfId="2088"/>
    <cellStyle name="40% - 着色 1 18" xfId="2089"/>
    <cellStyle name="常规 99" xfId="2090"/>
    <cellStyle name="40% - 着色 1 19" xfId="2091"/>
    <cellStyle name="40% - 着色 1 5" xfId="2092"/>
    <cellStyle name="40% - 着色 1 7" xfId="2093"/>
    <cellStyle name="40% - 着色 1 8" xfId="2094"/>
    <cellStyle name="40% - 着色 1 9" xfId="2095"/>
    <cellStyle name="40% - 着色 2 10" xfId="2096"/>
    <cellStyle name="警告文本 3 5" xfId="2097"/>
    <cellStyle name="40% - 着色 2 11" xfId="2098"/>
    <cellStyle name="警告文本 3 6" xfId="2099"/>
    <cellStyle name="40% - 着色 2 12" xfId="2100"/>
    <cellStyle name="警告文本 3 7" xfId="2101"/>
    <cellStyle name="40% - 着色 2 13" xfId="2102"/>
    <cellStyle name="40% - 着色 2 14" xfId="2103"/>
    <cellStyle name="40% - 着色 2 15" xfId="2104"/>
    <cellStyle name="40% - 着色 2 16" xfId="2105"/>
    <cellStyle name="40% - 着色 2 17" xfId="2106"/>
    <cellStyle name="40% - 着色 2 18" xfId="2107"/>
    <cellStyle name="40% - 着色 2 19" xfId="2108"/>
    <cellStyle name="40% - 着色 2 8" xfId="2109"/>
    <cellStyle name="警告文本 12" xfId="2110"/>
    <cellStyle name="40% - 着色 2 9" xfId="2111"/>
    <cellStyle name="警告文本 13" xfId="2112"/>
    <cellStyle name="40% - 着色 3" xfId="2113"/>
    <cellStyle name="40% - 着色 3 10" xfId="2114"/>
    <cellStyle name="40% - 着色 3 11" xfId="2115"/>
    <cellStyle name="40% - 着色 3 12" xfId="2116"/>
    <cellStyle name="40% - 着色 3 14" xfId="2117"/>
    <cellStyle name="40% - 着色 3 9" xfId="2118"/>
    <cellStyle name="40% - 着色 4" xfId="2119"/>
    <cellStyle name="40% - 着色 4 5" xfId="2120"/>
    <cellStyle name="40% - 着色 4 6" xfId="2121"/>
    <cellStyle name="40% - 着色 4 8" xfId="2122"/>
    <cellStyle name="40% - 着色 4 9" xfId="2123"/>
    <cellStyle name="40% - 着色 5" xfId="2124"/>
    <cellStyle name="40% - 着色 5 13" xfId="2125"/>
    <cellStyle name="40% - 着色 5 14" xfId="2126"/>
    <cellStyle name="40% - 着色 5 15" xfId="2127"/>
    <cellStyle name="40% - 着色 5 16" xfId="2128"/>
    <cellStyle name="40% - 着色 5 17" xfId="2129"/>
    <cellStyle name="40% - 着色 5 18" xfId="2130"/>
    <cellStyle name="40% - 着色 5 19" xfId="2131"/>
    <cellStyle name="40% - 着色 5 2" xfId="2132"/>
    <cellStyle name="常规 6 2 3" xfId="2133"/>
    <cellStyle name="40% - 着色 5 3" xfId="2134"/>
    <cellStyle name="常规 6 2 4" xfId="2135"/>
    <cellStyle name="40% - 着色 5 4" xfId="2136"/>
    <cellStyle name="常规 6 2 5" xfId="2137"/>
    <cellStyle name="40% - 着色 5 5" xfId="2138"/>
    <cellStyle name="常规 6 2 6" xfId="2139"/>
    <cellStyle name="40% - 着色 5 6" xfId="2140"/>
    <cellStyle name="常规 6 2 7" xfId="2141"/>
    <cellStyle name="40% - 着色 5 7" xfId="2142"/>
    <cellStyle name="40% - 着色 5 8" xfId="2143"/>
    <cellStyle name="40% - 着色 5 9" xfId="2144"/>
    <cellStyle name="常规 32 10" xfId="2145"/>
    <cellStyle name="40% - 着色 6" xfId="2146"/>
    <cellStyle name="40% - 着色 6 10" xfId="2147"/>
    <cellStyle name="40% - 着色 6 11" xfId="2148"/>
    <cellStyle name="40% - 着色 6 12" xfId="2149"/>
    <cellStyle name="40% - 着色 6 13" xfId="2150"/>
    <cellStyle name="40% - 着色 6 14" xfId="2151"/>
    <cellStyle name="标题 3 16" xfId="2152"/>
    <cellStyle name="标题 3 21" xfId="2153"/>
    <cellStyle name="标题 3 17" xfId="2154"/>
    <cellStyle name="标题 3 22" xfId="2155"/>
    <cellStyle name="标题 3 18" xfId="2156"/>
    <cellStyle name="标题 3 23" xfId="2157"/>
    <cellStyle name="标题 3 19" xfId="2158"/>
    <cellStyle name="标题 3 24" xfId="2159"/>
    <cellStyle name="标题 3 2" xfId="2160"/>
    <cellStyle name="标题 3 2 2" xfId="2161"/>
    <cellStyle name="好 5" xfId="2162"/>
    <cellStyle name="标题 3 2 3" xfId="2163"/>
    <cellStyle name="好 6" xfId="2164"/>
    <cellStyle name="标题 3 2 4" xfId="2165"/>
    <cellStyle name="好 7" xfId="2166"/>
    <cellStyle name="标题 3 2 5" xfId="2167"/>
    <cellStyle name="好 8" xfId="2168"/>
    <cellStyle name="标题 3 2 6" xfId="2169"/>
    <cellStyle name="好 9" xfId="2170"/>
    <cellStyle name="标题 3 2 7" xfId="2171"/>
    <cellStyle name="标题 3 25" xfId="2172"/>
    <cellStyle name="标题 3 30" xfId="2173"/>
    <cellStyle name="标题 3 26" xfId="2174"/>
    <cellStyle name="标题 3 31" xfId="2175"/>
    <cellStyle name="标题 3 27" xfId="2176"/>
    <cellStyle name="标题 3 32" xfId="2177"/>
    <cellStyle name="标题 3 28" xfId="2178"/>
    <cellStyle name="标题 3 33" xfId="2179"/>
    <cellStyle name="标题 3 29" xfId="2180"/>
    <cellStyle name="标题 3 3" xfId="2181"/>
    <cellStyle name="标题 3 3 2" xfId="2182"/>
    <cellStyle name="标题 3 3 3" xfId="2183"/>
    <cellStyle name="标题 3 3 4" xfId="2184"/>
    <cellStyle name="标题 3 3 5" xfId="2185"/>
    <cellStyle name="标题 3 3 6" xfId="2186"/>
    <cellStyle name="标题 3 3 7" xfId="2187"/>
    <cellStyle name="标题 3 4" xfId="2188"/>
    <cellStyle name="标题 3 5" xfId="2189"/>
    <cellStyle name="标题 3 6" xfId="2190"/>
    <cellStyle name="标题 3 7" xfId="2191"/>
    <cellStyle name="标题 3 8" xfId="2192"/>
    <cellStyle name="标题 3 9" xfId="2193"/>
    <cellStyle name="着色 3 2" xfId="2194"/>
    <cellStyle name="标题 4 10" xfId="2195"/>
    <cellStyle name="常规 43 14" xfId="2196"/>
    <cellStyle name="标题 4 11" xfId="2197"/>
    <cellStyle name="常规 43 15" xfId="2198"/>
    <cellStyle name="标题 4 12" xfId="2199"/>
    <cellStyle name="常规 43 16" xfId="2200"/>
    <cellStyle name="标题 4 13" xfId="2201"/>
    <cellStyle name="常规 43 17" xfId="2202"/>
    <cellStyle name="标题 4 14" xfId="2203"/>
    <cellStyle name="标题 4 15" xfId="2204"/>
    <cellStyle name="标题 4 20" xfId="2205"/>
    <cellStyle name="标题 4 16" xfId="2206"/>
    <cellStyle name="标题 4 21" xfId="2207"/>
    <cellStyle name="标题 4 17" xfId="2208"/>
    <cellStyle name="标题 4 22" xfId="2209"/>
    <cellStyle name="标题 4 18" xfId="2210"/>
    <cellStyle name="标题 4 23" xfId="2211"/>
    <cellStyle name="标题 4 19" xfId="2212"/>
    <cellStyle name="标题 4 24" xfId="2213"/>
    <cellStyle name="标题 4 2" xfId="2214"/>
    <cellStyle name="标题 4 2 2" xfId="2215"/>
    <cellStyle name="标题 4 2 3" xfId="2216"/>
    <cellStyle name="标题 4 2 4" xfId="2217"/>
    <cellStyle name="标题 4 2 5" xfId="2218"/>
    <cellStyle name="标题 4 2 6" xfId="2219"/>
    <cellStyle name="标题 4 2 7" xfId="2220"/>
    <cellStyle name="标题 4 25" xfId="2221"/>
    <cellStyle name="标题 4 30" xfId="2222"/>
    <cellStyle name="标题 4 26" xfId="2223"/>
    <cellStyle name="标题 4 31" xfId="2224"/>
    <cellStyle name="标题 4 27" xfId="2225"/>
    <cellStyle name="标题 4 32" xfId="2226"/>
    <cellStyle name="标题 4 28" xfId="2227"/>
    <cellStyle name="标题 4 33" xfId="2228"/>
    <cellStyle name="标题 4 29" xfId="2229"/>
    <cellStyle name="标题 4 3" xfId="2230"/>
    <cellStyle name="标题 4 3 2" xfId="2231"/>
    <cellStyle name="标题 4 3 3" xfId="2232"/>
    <cellStyle name="标题 4 3 4" xfId="2233"/>
    <cellStyle name="标题 4 3 5" xfId="2234"/>
    <cellStyle name="标题 4 3 6" xfId="2235"/>
    <cellStyle name="标题 4 3 7" xfId="2236"/>
    <cellStyle name="标题 4 4" xfId="2237"/>
    <cellStyle name="标题 4 5" xfId="2238"/>
    <cellStyle name="标题 4 6" xfId="2239"/>
    <cellStyle name="标题 4 8" xfId="2240"/>
    <cellStyle name="标题 4 9" xfId="2241"/>
    <cellStyle name="标题 6 2" xfId="2242"/>
    <cellStyle name="标题 6 3" xfId="2243"/>
    <cellStyle name="标题 6 4" xfId="2244"/>
    <cellStyle name="差 22" xfId="2245"/>
    <cellStyle name="差 18" xfId="2246"/>
    <cellStyle name="差 23" xfId="2247"/>
    <cellStyle name="差 19" xfId="2248"/>
    <cellStyle name="差 24" xfId="2249"/>
    <cellStyle name="差 2" xfId="2250"/>
    <cellStyle name="解释性文本 5" xfId="2251"/>
    <cellStyle name="差 2 2" xfId="2252"/>
    <cellStyle name="差 2 3" xfId="2253"/>
    <cellStyle name="差 2 4" xfId="2254"/>
    <cellStyle name="差 2 5" xfId="2255"/>
    <cellStyle name="差 2 6" xfId="2256"/>
    <cellStyle name="差 2 7" xfId="2257"/>
    <cellStyle name="差 25" xfId="2258"/>
    <cellStyle name="差 30" xfId="2259"/>
    <cellStyle name="差 26" xfId="2260"/>
    <cellStyle name="差 31" xfId="2261"/>
    <cellStyle name="差 27" xfId="2262"/>
    <cellStyle name="差 32" xfId="2263"/>
    <cellStyle name="差 28" xfId="2264"/>
    <cellStyle name="差 33" xfId="2265"/>
    <cellStyle name="差 29" xfId="2266"/>
    <cellStyle name="差 3" xfId="2267"/>
    <cellStyle name="解释性文本 6" xfId="2268"/>
    <cellStyle name="差 3 2" xfId="2269"/>
    <cellStyle name="差 3 3" xfId="2270"/>
    <cellStyle name="差 3 4" xfId="2271"/>
    <cellStyle name="差 3 5" xfId="2272"/>
    <cellStyle name="差 3 6" xfId="2273"/>
    <cellStyle name="差 3 7" xfId="2274"/>
    <cellStyle name="差 4" xfId="2275"/>
    <cellStyle name="解释性文本 7" xfId="2276"/>
    <cellStyle name="差 5" xfId="2277"/>
    <cellStyle name="解释性文本 8" xfId="2278"/>
    <cellStyle name="差 6" xfId="2279"/>
    <cellStyle name="解释性文本 9" xfId="2280"/>
    <cellStyle name="差 7" xfId="2281"/>
    <cellStyle name="差 8" xfId="2282"/>
    <cellStyle name="差 9" xfId="2283"/>
    <cellStyle name="差_Sheet3" xfId="2284"/>
    <cellStyle name="常规 3 2" xfId="2285"/>
    <cellStyle name="常规 10" xfId="2286"/>
    <cellStyle name="常规 10 2" xfId="2287"/>
    <cellStyle name="常规 10 3" xfId="2288"/>
    <cellStyle name="常规 10 4" xfId="2289"/>
    <cellStyle name="常规 10 5" xfId="2290"/>
    <cellStyle name="常规 10 6" xfId="2291"/>
    <cellStyle name="常规 10 7" xfId="2292"/>
    <cellStyle name="常规 10 8" xfId="2293"/>
    <cellStyle name="常规 100" xfId="2294"/>
    <cellStyle name="常规 4 5" xfId="2295"/>
    <cellStyle name="适中 3 3" xfId="2296"/>
    <cellStyle name="常规 16 7" xfId="2297"/>
    <cellStyle name="常规 21 7" xfId="2298"/>
    <cellStyle name="适中 3 4" xfId="2299"/>
    <cellStyle name="常规 16 8" xfId="2300"/>
    <cellStyle name="适中 3 5" xfId="2301"/>
    <cellStyle name="常规 17 2" xfId="2302"/>
    <cellStyle name="常规 22 2" xfId="2303"/>
    <cellStyle name="常规 17 3" xfId="2304"/>
    <cellStyle name="常规 22 3" xfId="2305"/>
    <cellStyle name="常规 17 4" xfId="2306"/>
    <cellStyle name="常规 22 4" xfId="2307"/>
    <cellStyle name="常规 17 5" xfId="2308"/>
    <cellStyle name="常规 22 5" xfId="2309"/>
    <cellStyle name="常规 17 6" xfId="2310"/>
    <cellStyle name="常规 22 6" xfId="2311"/>
    <cellStyle name="常规 17 7" xfId="2312"/>
    <cellStyle name="常规 22 7" xfId="2313"/>
    <cellStyle name="常规 17 8" xfId="2314"/>
    <cellStyle name="常规 18 2" xfId="2315"/>
    <cellStyle name="常规 23 2" xfId="2316"/>
    <cellStyle name="常规 5 37" xfId="2317"/>
    <cellStyle name="常规 5 42" xfId="2318"/>
    <cellStyle name="常规 18 3" xfId="2319"/>
    <cellStyle name="常规 23 3" xfId="2320"/>
    <cellStyle name="常规 5 38" xfId="2321"/>
    <cellStyle name="常规 5 43" xfId="2322"/>
    <cellStyle name="常规 18 4" xfId="2323"/>
    <cellStyle name="常规 23 4" xfId="2324"/>
    <cellStyle name="常规 5 39" xfId="2325"/>
    <cellStyle name="常规 5 44" xfId="2326"/>
    <cellStyle name="常规 18 5" xfId="2327"/>
    <cellStyle name="常规 23 5" xfId="2328"/>
    <cellStyle name="常规 5 45" xfId="2329"/>
    <cellStyle name="常规 5 50" xfId="2330"/>
    <cellStyle name="常规 18 6" xfId="2331"/>
    <cellStyle name="常规 23 6" xfId="2332"/>
    <cellStyle name="常规 5 46" xfId="2333"/>
    <cellStyle name="常规 5 51" xfId="2334"/>
    <cellStyle name="常规 18 7" xfId="2335"/>
    <cellStyle name="常规 23 7" xfId="2336"/>
    <cellStyle name="常规 5 47" xfId="2337"/>
    <cellStyle name="常规 2 107" xfId="2338"/>
    <cellStyle name="常规 2 112" xfId="2339"/>
    <cellStyle name="常规 24 4" xfId="2340"/>
    <cellStyle name="常规 5 89" xfId="2341"/>
    <cellStyle name="常规 5 94" xfId="2342"/>
    <cellStyle name="常规 19 5" xfId="2343"/>
    <cellStyle name="常规 2 108" xfId="2344"/>
    <cellStyle name="常规 2 113" xfId="2345"/>
    <cellStyle name="常规 24 5" xfId="2346"/>
    <cellStyle name="常规 5 95" xfId="2347"/>
    <cellStyle name="常规 24 7" xfId="2348"/>
    <cellStyle name="常规 2" xfId="2349"/>
    <cellStyle name="常规 19 7" xfId="2350"/>
    <cellStyle name="常规 24 6" xfId="2351"/>
    <cellStyle name="常规 2 109" xfId="2352"/>
    <cellStyle name="常规 19 6" xfId="2353"/>
    <cellStyle name="常规 19 4" xfId="2354"/>
    <cellStyle name="常规 5 93" xfId="2355"/>
    <cellStyle name="常规 5 88" xfId="2356"/>
    <cellStyle name="常规 24 3" xfId="2357"/>
    <cellStyle name="常规 2 111" xfId="2358"/>
    <cellStyle name="常规 2 106" xfId="2359"/>
    <cellStyle name="常规 19 3" xfId="2360"/>
    <cellStyle name="常规 5 92" xfId="2361"/>
    <cellStyle name="常规 5 87" xfId="2362"/>
    <cellStyle name="常规 24 2" xfId="2363"/>
    <cellStyle name="常规 2 110" xfId="2364"/>
    <cellStyle name="常规 2 105" xfId="2365"/>
    <cellStyle name="常规 19 2" xfId="2366"/>
    <cellStyle name="常规 5 54" xfId="2367"/>
    <cellStyle name="常规 5 49" xfId="2368"/>
    <cellStyle name="常规 18 9" xfId="2369"/>
    <cellStyle name="常规 5 53" xfId="2370"/>
    <cellStyle name="常规 5 48" xfId="2371"/>
    <cellStyle name="常规 18 8" xfId="2372"/>
    <cellStyle name="常规 5 52" xfId="2373"/>
    <cellStyle name="常规 21 6" xfId="2374"/>
    <cellStyle name="常规 16 6" xfId="2375"/>
    <cellStyle name="适中 3 2" xfId="2376"/>
    <cellStyle name="常规 21 5" xfId="2377"/>
    <cellStyle name="常规 16 5" xfId="2378"/>
    <cellStyle name="常规 21 4" xfId="2379"/>
    <cellStyle name="常规 16 4" xfId="2380"/>
    <cellStyle name="常规 21 3" xfId="2381"/>
    <cellStyle name="常规 16 3" xfId="2382"/>
    <cellStyle name="常规 21 2" xfId="2383"/>
    <cellStyle name="常规 16 2" xfId="2384"/>
    <cellStyle name="适中 2 5" xfId="2385"/>
    <cellStyle name="常规 15 8" xfId="2386"/>
    <cellStyle name="适中 2 4" xfId="2387"/>
    <cellStyle name="常规 20 7" xfId="2388"/>
    <cellStyle name="常规 15 7" xfId="2389"/>
    <cellStyle name="适中 2 3" xfId="2390"/>
    <cellStyle name="常规 20 6" xfId="2391"/>
    <cellStyle name="常规 15 6" xfId="2392"/>
    <cellStyle name="适中 2 2" xfId="2393"/>
    <cellStyle name="常规 20 5" xfId="2394"/>
    <cellStyle name="常规 15 5" xfId="2395"/>
    <cellStyle name="常规 20 4" xfId="2396"/>
    <cellStyle name="常规 15 4" xfId="2397"/>
    <cellStyle name="常规 20 3" xfId="2398"/>
    <cellStyle name="常规 15 3" xfId="2399"/>
    <cellStyle name="常规 20 2" xfId="2400"/>
    <cellStyle name="常规 15 2" xfId="2401"/>
    <cellStyle name="常规 4 96" xfId="2402"/>
    <cellStyle name="常规 14 6" xfId="2403"/>
    <cellStyle name="常规 4 95" xfId="2404"/>
    <cellStyle name="常规 14 5" xfId="2405"/>
    <cellStyle name="常规 4 94" xfId="2406"/>
    <cellStyle name="常规 4 89" xfId="2407"/>
    <cellStyle name="常规 14 4" xfId="2408"/>
    <cellStyle name="常规 4 93" xfId="2409"/>
    <cellStyle name="常规 4 88" xfId="2410"/>
    <cellStyle name="常规 14 3" xfId="2411"/>
    <cellStyle name="常规 4 92" xfId="2412"/>
    <cellStyle name="常规 4 87" xfId="2413"/>
    <cellStyle name="常规 14 2" xfId="2414"/>
    <cellStyle name="常规 14" xfId="2415"/>
    <cellStyle name="常规 4 51" xfId="2416"/>
    <cellStyle name="常规 4 46" xfId="2417"/>
    <cellStyle name="常规 13 6" xfId="2418"/>
    <cellStyle name="常规 4 44" xfId="2419"/>
    <cellStyle name="常规 4 39" xfId="2420"/>
    <cellStyle name="常规 13 4" xfId="2421"/>
    <cellStyle name="常规 4 43" xfId="2422"/>
    <cellStyle name="常规 4 38" xfId="2423"/>
    <cellStyle name="常规 13 3" xfId="2424"/>
    <cellStyle name="常规 4 42" xfId="2425"/>
    <cellStyle name="常规 4 37" xfId="2426"/>
    <cellStyle name="常规 13 2" xfId="2427"/>
    <cellStyle name="常规 13" xfId="2428"/>
    <cellStyle name="常规 12 8" xfId="2429"/>
    <cellStyle name="常规 12 7" xfId="2430"/>
    <cellStyle name="常规 12 6" xfId="2431"/>
    <cellStyle name="常规 12 5" xfId="2432"/>
    <cellStyle name="常规 12 4" xfId="2433"/>
    <cellStyle name="常规 12 3" xfId="2434"/>
    <cellStyle name="常规 12 2" xfId="2435"/>
    <cellStyle name="常规 12" xfId="2436"/>
    <cellStyle name="常规 11 7" xfId="2437"/>
    <cellStyle name="常规 11 6" xfId="2438"/>
    <cellStyle name="常规 11 5" xfId="2439"/>
    <cellStyle name="常规 11 4" xfId="2440"/>
    <cellStyle name="常规 11 3" xfId="2441"/>
    <cellStyle name="常规 11 2" xfId="2442"/>
    <cellStyle name="常规 11" xfId="2443"/>
    <cellStyle name="常规 114" xfId="2444"/>
    <cellStyle name="常规 109" xfId="2445"/>
    <cellStyle name="常规 113" xfId="2446"/>
    <cellStyle name="常规 108" xfId="2447"/>
    <cellStyle name="常规 112" xfId="2448"/>
    <cellStyle name="常规 107" xfId="2449"/>
    <cellStyle name="常规 111" xfId="2450"/>
    <cellStyle name="常规 106" xfId="2451"/>
    <cellStyle name="常规 110" xfId="2452"/>
    <cellStyle name="常规 105" xfId="2453"/>
    <cellStyle name="常规 4 9" xfId="2454"/>
    <cellStyle name="常规 104" xfId="2455"/>
    <cellStyle name="常规 4 8" xfId="2456"/>
    <cellStyle name="常规 103" xfId="2457"/>
    <cellStyle name="常规 4 7" xfId="2458"/>
    <cellStyle name="常规 102" xfId="2459"/>
    <cellStyle name="常规 4 6" xfId="2460"/>
    <cellStyle name="常规 101" xfId="2461"/>
    <cellStyle name="标题 3 20" xfId="2462"/>
    <cellStyle name="标题 3 15" xfId="2463"/>
    <cellStyle name="标题 3 14" xfId="2464"/>
    <cellStyle name="标题 3 13" xfId="2465"/>
    <cellStyle name="标题 3 12" xfId="2466"/>
    <cellStyle name="标题 3 11" xfId="2467"/>
    <cellStyle name="标题 3 10" xfId="2468"/>
    <cellStyle name="着色 2 2" xfId="2469"/>
    <cellStyle name="标题 2 9" xfId="2470"/>
    <cellStyle name="标题 2 8" xfId="2471"/>
    <cellStyle name="标题 2 7" xfId="2472"/>
    <cellStyle name="标题 2 6" xfId="2473"/>
    <cellStyle name="标题 2 5" xfId="2474"/>
    <cellStyle name="标题 2 4" xfId="2475"/>
    <cellStyle name="标题 2 3 4" xfId="2476"/>
    <cellStyle name="标题 2 3 3" xfId="2477"/>
    <cellStyle name="标题 2 3 2" xfId="2478"/>
    <cellStyle name="标题 2 3" xfId="2479"/>
    <cellStyle name="标题 2 29" xfId="2480"/>
    <cellStyle name="标题 2 33" xfId="2481"/>
    <cellStyle name="标题 2 28" xfId="2482"/>
    <cellStyle name="标题 2 32" xfId="2483"/>
    <cellStyle name="标题 2 27" xfId="2484"/>
    <cellStyle name="标题 2 31" xfId="2485"/>
    <cellStyle name="标题 2 26" xfId="2486"/>
    <cellStyle name="标题 2 30" xfId="2487"/>
    <cellStyle name="标题 2 25" xfId="2488"/>
    <cellStyle name="标题 2 2 7" xfId="2489"/>
    <cellStyle name="标题 2 2 6" xfId="2490"/>
    <cellStyle name="标题 2 2 5" xfId="2491"/>
    <cellStyle name="标题 2 2 4" xfId="2492"/>
    <cellStyle name="标题 2 2 3" xfId="2493"/>
    <cellStyle name="标题 2 2 2" xfId="2494"/>
    <cellStyle name="标题 2 2" xfId="2495"/>
    <cellStyle name="标题 2 24" xfId="2496"/>
    <cellStyle name="标题 2 19" xfId="2497"/>
    <cellStyle name="标题 2 23" xfId="2498"/>
    <cellStyle name="标题 2 18" xfId="2499"/>
    <cellStyle name="标题 2 22" xfId="2500"/>
    <cellStyle name="标题 2 17" xfId="2501"/>
    <cellStyle name="标题 2 21" xfId="2502"/>
    <cellStyle name="标题 2 16" xfId="2503"/>
    <cellStyle name="标题 2 20" xfId="2504"/>
    <cellStyle name="标题 2 15" xfId="2505"/>
    <cellStyle name="标题 2 14" xfId="2506"/>
    <cellStyle name="好 3 2" xfId="2507"/>
    <cellStyle name="标题 21" xfId="2508"/>
    <cellStyle name="标题 16" xfId="2509"/>
    <cellStyle name="标题 20" xfId="2510"/>
    <cellStyle name="标题 15" xfId="2511"/>
    <cellStyle name="标题 14" xfId="2512"/>
    <cellStyle name="标题 13" xfId="2513"/>
    <cellStyle name="标题 12" xfId="2514"/>
    <cellStyle name="标题 11" xfId="2515"/>
    <cellStyle name="标题 10" xfId="2516"/>
    <cellStyle name="着色 1 2" xfId="2517"/>
    <cellStyle name="标题 1 9" xfId="2518"/>
    <cellStyle name="标题 1 8" xfId="2519"/>
    <cellStyle name="标题 1 7" xfId="2520"/>
    <cellStyle name="注释 2 11" xfId="2521"/>
    <cellStyle name="标题 1 6" xfId="2522"/>
    <cellStyle name="注释 2 10" xfId="2523"/>
    <cellStyle name="标题 1 5" xfId="2524"/>
    <cellStyle name="标题 1 4" xfId="2525"/>
    <cellStyle name="标题 1 3 7" xfId="2526"/>
    <cellStyle name="标题 1 3 6" xfId="2527"/>
    <cellStyle name="标题 1 3 5" xfId="2528"/>
    <cellStyle name="标题 1 3 4" xfId="2529"/>
    <cellStyle name="标题 1 3 3" xfId="2530"/>
    <cellStyle name="标题 1 3 2" xfId="2531"/>
    <cellStyle name="标题 1 3" xfId="2532"/>
    <cellStyle name="标题 1 29" xfId="2533"/>
    <cellStyle name="标题 1 33" xfId="2534"/>
    <cellStyle name="标题 1 28" xfId="2535"/>
    <cellStyle name="标题 1 32" xfId="2536"/>
    <cellStyle name="标题 1 27" xfId="2537"/>
    <cellStyle name="标题 1 31" xfId="2538"/>
    <cellStyle name="标题 1 26" xfId="2539"/>
    <cellStyle name="标题 1 30" xfId="2540"/>
    <cellStyle name="标题 1 25" xfId="2541"/>
    <cellStyle name="标题 1 2 7" xfId="2542"/>
    <cellStyle name="标题 1 2 6" xfId="2543"/>
    <cellStyle name="标题 1 2 5" xfId="2544"/>
    <cellStyle name="标题 1 2 4" xfId="2545"/>
    <cellStyle name="标题 1 2 3" xfId="2546"/>
    <cellStyle name="标题 1 2 2" xfId="2547"/>
    <cellStyle name="标题 1 2" xfId="2548"/>
    <cellStyle name="标题 1 24" xfId="2549"/>
    <cellStyle name="标题 1 19" xfId="2550"/>
    <cellStyle name="标题 1 23" xfId="2551"/>
    <cellStyle name="标题 1 18" xfId="2552"/>
    <cellStyle name="标题 1 22" xfId="2553"/>
    <cellStyle name="标题 1 17" xfId="2554"/>
    <cellStyle name="标题 1 21" xfId="2555"/>
    <cellStyle name="标题 1 16" xfId="2556"/>
    <cellStyle name="标题 1 20" xfId="2557"/>
    <cellStyle name="标题 1 15" xfId="2558"/>
    <cellStyle name="标题 1 14" xfId="2559"/>
    <cellStyle name="标题 1 13" xfId="2560"/>
    <cellStyle name="标题 1 12" xfId="2561"/>
    <cellStyle name="标题 1 11" xfId="2562"/>
    <cellStyle name="标题 1 10" xfId="2563"/>
    <cellStyle name="60% - 着色 6 9" xfId="2564"/>
    <cellStyle name="60% - 着色 6 8" xfId="2565"/>
    <cellStyle name="60% - 着色 6 7" xfId="2566"/>
    <cellStyle name="60% - 着色 6 6" xfId="2567"/>
    <cellStyle name="60% - 着色 6 5" xfId="2568"/>
    <cellStyle name="60% - 着色 6 4" xfId="2569"/>
    <cellStyle name="60% - 着色 6 17" xfId="2570"/>
    <cellStyle name="60% - 着色 6 16" xfId="2571"/>
    <cellStyle name="60% - 着色 6 15" xfId="2572"/>
    <cellStyle name="60% - 着色 6 14" xfId="2573"/>
    <cellStyle name="60% - 着色 6 13" xfId="2574"/>
    <cellStyle name="60% - 着色 6 12" xfId="2575"/>
    <cellStyle name="60% - 着色 6 10" xfId="2576"/>
    <cellStyle name="60% - 着色 6" xfId="2577"/>
    <cellStyle name="输出 29" xfId="2578"/>
    <cellStyle name="60% - 着色 5 9" xfId="2579"/>
    <cellStyle name="输出 33" xfId="2580"/>
    <cellStyle name="输出 28" xfId="2581"/>
    <cellStyle name="60% - 着色 5 8" xfId="2582"/>
    <cellStyle name="输出 32" xfId="2583"/>
    <cellStyle name="输出 27" xfId="2584"/>
    <cellStyle name="60% - 着色 5 7" xfId="2585"/>
    <cellStyle name="输出 31" xfId="2586"/>
    <cellStyle name="输出 26" xfId="2587"/>
    <cellStyle name="60% - 着色 5 6" xfId="2588"/>
    <cellStyle name="输出 30" xfId="2589"/>
    <cellStyle name="输出 25" xfId="2590"/>
    <cellStyle name="60% - 着色 5 5" xfId="2591"/>
    <cellStyle name="输出 24" xfId="2592"/>
    <cellStyle name="输出 19" xfId="2593"/>
    <cellStyle name="60% - 着色 5 4" xfId="2594"/>
    <cellStyle name="输出 23" xfId="2595"/>
    <cellStyle name="输出 18" xfId="2596"/>
    <cellStyle name="60% - 着色 5 3" xfId="2597"/>
    <cellStyle name="输出 22" xfId="2598"/>
    <cellStyle name="输出 17" xfId="2599"/>
    <cellStyle name="60% - 着色 5 2" xfId="2600"/>
    <cellStyle name="60% - 着色 5 19" xfId="2601"/>
    <cellStyle name="60% - 着色 5 18" xfId="2602"/>
    <cellStyle name="60% - 着色 5 17" xfId="2603"/>
    <cellStyle name="60% - 着色 5 16" xfId="2604"/>
    <cellStyle name="60% - 着色 5 15" xfId="2605"/>
    <cellStyle name="60% - 着色 5 14" xfId="2606"/>
    <cellStyle name="60% - 着色 5 13" xfId="2607"/>
    <cellStyle name="60% - 着色 5 12" xfId="2608"/>
    <cellStyle name="60% - 着色 5 11" xfId="2609"/>
    <cellStyle name="60% - 着色 5 10" xfId="2610"/>
    <cellStyle name="60% - 着色 5" xfId="2611"/>
    <cellStyle name="60% - 着色 4 9" xfId="2612"/>
    <cellStyle name="60% - 着色 4 8" xfId="2613"/>
    <cellStyle name="60% - 着色 4 7" xfId="2614"/>
    <cellStyle name="60% - 着色 4 6" xfId="2615"/>
    <cellStyle name="60% - 着色 4 5" xfId="2616"/>
    <cellStyle name="60% - 着色 4 4" xfId="2617"/>
    <cellStyle name="常规 47" xfId="2618"/>
    <cellStyle name="好 3 7" xfId="2619"/>
    <cellStyle name="常规 51" xfId="2620"/>
    <cellStyle name="标题 31" xfId="2621"/>
    <cellStyle name="常规 46" xfId="2622"/>
    <cellStyle name="标题 26" xfId="2623"/>
    <cellStyle name="常规 43 9" xfId="2624"/>
    <cellStyle name="60% - 强调文字颜色 4 2 4" xfId="2625"/>
    <cellStyle name="常规 43 8" xfId="2626"/>
    <cellStyle name="40% - 强调文字颜色 6 6" xfId="2627"/>
    <cellStyle name="常规 43 7" xfId="2628"/>
    <cellStyle name="20% - 着色 3 4" xfId="2629"/>
    <cellStyle name="常规 43 6" xfId="2630"/>
    <cellStyle name="好 3 5" xfId="2631"/>
    <cellStyle name="常规 43 5" xfId="2632"/>
    <cellStyle name="标题 24" xfId="2633"/>
    <cellStyle name="常规 43 4" xfId="2634"/>
    <cellStyle name="标题 19" xfId="2635"/>
    <cellStyle name="常规 43 13" xfId="2636"/>
    <cellStyle name="60% - 强调文字颜色 4 2 2" xfId="2637"/>
    <cellStyle name="常规 43 12" xfId="2638"/>
    <cellStyle name="40% - 强调文字颜色 6 4" xfId="2639"/>
    <cellStyle name="常规 43 11" xfId="2640"/>
    <cellStyle name="20% - 着色 3 3" xfId="2641"/>
    <cellStyle name="常规 43 10" xfId="2642"/>
    <cellStyle name="好 3 4" xfId="2643"/>
    <cellStyle name="常规 41 8" xfId="2644"/>
    <cellStyle name="标题 23" xfId="2645"/>
    <cellStyle name="常规 41 7" xfId="2646"/>
    <cellStyle name="标题 18" xfId="2647"/>
    <cellStyle name="常规 41 6" xfId="2648"/>
    <cellStyle name="40% - 强调文字颜色 6 3" xfId="2649"/>
    <cellStyle name="常规 41 5" xfId="2650"/>
    <cellStyle name="20% - 着色 3 2" xfId="2651"/>
    <cellStyle name="常规 41 4" xfId="2652"/>
    <cellStyle name="好 3 3" xfId="2653"/>
    <cellStyle name="常规 41 3" xfId="2654"/>
    <cellStyle name="标题 22" xfId="2655"/>
    <cellStyle name="常规 41 2" xfId="2656"/>
    <cellStyle name="标题 17" xfId="2657"/>
    <cellStyle name="常规 4 91" xfId="2658"/>
    <cellStyle name="40% - 强调文字颜色 6 2" xfId="2659"/>
    <cellStyle name="常规 4 86" xfId="2660"/>
    <cellStyle name="20% - 着色 2 3" xfId="2661"/>
    <cellStyle name="常规 4 84" xfId="2662"/>
    <cellStyle name="40% - 强调文字颜色 5 3" xfId="2663"/>
    <cellStyle name="常规 4 79" xfId="2664"/>
    <cellStyle name="20% - 着色 2 2" xfId="2665"/>
    <cellStyle name="常规 4 83" xfId="2666"/>
    <cellStyle name="40% - 强调文字颜色 5 2" xfId="2667"/>
    <cellStyle name="常规 4 78" xfId="2668"/>
    <cellStyle name="20% - 着色 2 19" xfId="2669"/>
    <cellStyle name="常规 4 82" xfId="2670"/>
    <cellStyle name="常规 33" xfId="2671"/>
    <cellStyle name="常规 4 77" xfId="2672"/>
    <cellStyle name="常规 28" xfId="2673"/>
    <cellStyle name="常规 4 81" xfId="2674"/>
    <cellStyle name="40% - 强调文字颜色 3 3 5" xfId="2675"/>
    <cellStyle name="常规 4 76" xfId="2676"/>
    <cellStyle name="40% - 强调文字颜色 3 3 4" xfId="2677"/>
    <cellStyle name="常规 4 80" xfId="2678"/>
    <cellStyle name="常规 27" xfId="2679"/>
    <cellStyle name="常规 4 75" xfId="2680"/>
    <cellStyle name="常规 32" xfId="2681"/>
    <cellStyle name="常规 4 74" xfId="2682"/>
    <cellStyle name="20% - 着色 2 18" xfId="2683"/>
    <cellStyle name="常规 4 69" xfId="2684"/>
    <cellStyle name="40% - 强调文字颜色 3 3 2" xfId="2685"/>
    <cellStyle name="常规 4 73" xfId="2686"/>
    <cellStyle name="60% - 强调文字颜色 4 3 7" xfId="2687"/>
    <cellStyle name="常规 4 68" xfId="2688"/>
    <cellStyle name="常规 25" xfId="2689"/>
    <cellStyle name="常规 4 72" xfId="2690"/>
    <cellStyle name="常规 30" xfId="2691"/>
    <cellStyle name="常规 4 67" xfId="2692"/>
    <cellStyle name="20% - 着色 4 9" xfId="2693"/>
    <cellStyle name="常规 4 71" xfId="2694"/>
    <cellStyle name="20% - 着色 2 16" xfId="2695"/>
    <cellStyle name="常规 4 66" xfId="2696"/>
    <cellStyle name="20% - 着色 4 8" xfId="2697"/>
    <cellStyle name="强调文字颜色 2 12" xfId="2698"/>
    <cellStyle name="20% - 着色 2 15" xfId="2699"/>
    <cellStyle name="常规 4 64" xfId="2700"/>
    <cellStyle name="20% - 着色 4 7" xfId="2701"/>
    <cellStyle name="常规 4 59" xfId="2702"/>
    <cellStyle name="20% - 着色 2 14" xfId="2703"/>
    <cellStyle name="强调文字颜色 2 11" xfId="2704"/>
    <cellStyle name="40% - 强调文字颜色 5 10" xfId="2705"/>
    <cellStyle name="常规 4 63" xfId="2706"/>
    <cellStyle name="60% - 强调文字颜色 6 11" xfId="2707"/>
    <cellStyle name="常规 4 58" xfId="2708"/>
    <cellStyle name="20% - 着色 4 3" xfId="2709"/>
    <cellStyle name="常规 4 4" xfId="2710"/>
    <cellStyle name="20% - 着色 2 10" xfId="2711"/>
    <cellStyle name="常规 4 41" xfId="2712"/>
    <cellStyle name="标题 2 3 5" xfId="2713"/>
    <cellStyle name="常规 4 36" xfId="2714"/>
    <cellStyle name="40% - 强调文字颜色 4 3" xfId="2715"/>
    <cellStyle name="常规 4 40" xfId="2716"/>
    <cellStyle name="20% - 着色 1 3" xfId="2717"/>
    <cellStyle name="常规 4 35" xfId="2718"/>
    <cellStyle name="计算 3 3" xfId="2719"/>
    <cellStyle name="常规 4 3" xfId="2720"/>
    <cellStyle name="40% - 着色 2 7" xfId="2721"/>
    <cellStyle name="常规 4 34" xfId="2722"/>
    <cellStyle name="警告文本 11" xfId="2723"/>
    <cellStyle name="常规 4 29" xfId="2724"/>
    <cellStyle name="20% - 着色 1 19" xfId="2725"/>
    <cellStyle name="常规 4 33" xfId="2726"/>
    <cellStyle name="40% - 着色 2 6" xfId="2727"/>
    <cellStyle name="常规 4 28" xfId="2728"/>
    <cellStyle name="警告文本 10" xfId="2729"/>
    <cellStyle name="常规 4 32" xfId="2730"/>
    <cellStyle name="20% - 着色 1 18" xfId="2731"/>
    <cellStyle name="常规 4 27" xfId="2732"/>
    <cellStyle name="40% - 着色 2 5" xfId="2733"/>
    <cellStyle name="常规 4 31" xfId="2734"/>
    <cellStyle name="20% - 着色 1 17" xfId="2735"/>
    <cellStyle name="常规 4 26" xfId="2736"/>
    <cellStyle name="40% - 着色 2 4" xfId="2737"/>
    <cellStyle name="常规 4 30" xfId="2738"/>
    <cellStyle name="40% - 强调文字颜色 2 9" xfId="2739"/>
    <cellStyle name="常规 4 25" xfId="2740"/>
    <cellStyle name="20% - 着色 1 16" xfId="2741"/>
    <cellStyle name="常规 4 2" xfId="2742"/>
    <cellStyle name="链接单元格 29" xfId="2743"/>
    <cellStyle name="常规 4 24" xfId="2744"/>
    <cellStyle name="40% - 着色 2 3" xfId="2745"/>
    <cellStyle name="常规 4 19" xfId="2746"/>
    <cellStyle name="40% - 强调文字颜色 2 8" xfId="2747"/>
    <cellStyle name="常规 4 23" xfId="2748"/>
    <cellStyle name="20% - 着色 1 15" xfId="2749"/>
    <cellStyle name="常规 4 18" xfId="2750"/>
    <cellStyle name="链接单元格 28" xfId="2751"/>
    <cellStyle name="常规 4 22" xfId="2752"/>
    <cellStyle name="链接单元格 33" xfId="2753"/>
    <cellStyle name="常规 4 17" xfId="2754"/>
    <cellStyle name="40% - 着色 2 2" xfId="2755"/>
    <cellStyle name="常规 4 16 8" xfId="2756"/>
    <cellStyle name="40% - 强调文字颜色 2 7" xfId="2757"/>
    <cellStyle name="常规 4 16 7" xfId="2758"/>
    <cellStyle name="20% - 着色 1 14" xfId="2759"/>
    <cellStyle name="常规 4 16 6" xfId="2760"/>
    <cellStyle name="链接单元格 27" xfId="2761"/>
    <cellStyle name="常规 4 16 5" xfId="2762"/>
    <cellStyle name="链接单元格 32" xfId="2763"/>
    <cellStyle name="常规 4 16 4" xfId="2764"/>
    <cellStyle name="40% - 强调文字颜色 5 2 6" xfId="2765"/>
    <cellStyle name="常规 4 16 3" xfId="2766"/>
    <cellStyle name="20% - 强调文字颜色 6 9" xfId="276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89"/>
  <sheetViews>
    <sheetView tabSelected="1" zoomScale="112" zoomScaleNormal="112" topLeftCell="A576" workbookViewId="0">
      <selection activeCell="J592" sqref="J592"/>
    </sheetView>
  </sheetViews>
  <sheetFormatPr defaultColWidth="9" defaultRowHeight="15.6"/>
  <cols>
    <col min="1" max="1" width="11.625" style="1" customWidth="1"/>
    <col min="2" max="2" width="10.875" style="1" customWidth="1"/>
    <col min="3" max="3" width="14.875" style="1" customWidth="1"/>
    <col min="4" max="4" width="5.625" style="1" customWidth="1"/>
    <col min="5" max="5" width="8" style="1" customWidth="1"/>
    <col min="6" max="8" width="7.5" style="1" customWidth="1"/>
    <col min="9" max="9" width="6.5" style="6" customWidth="1"/>
    <col min="10" max="10" width="7.75" style="1" customWidth="1"/>
    <col min="11" max="11" width="14.125" style="1" customWidth="1"/>
    <col min="12" max="12" width="8.75" style="1" customWidth="1"/>
    <col min="13" max="13" width="13.625" style="1" customWidth="1"/>
    <col min="14" max="14" width="51.5" style="1" customWidth="1"/>
    <col min="15" max="15" width="9" style="1" customWidth="1"/>
    <col min="16" max="16" width="17.5" style="1" hidden="1" customWidth="1"/>
    <col min="17" max="17" width="13.25" style="1" hidden="1" customWidth="1"/>
    <col min="18" max="18" width="9" style="1" hidden="1" customWidth="1"/>
    <col min="19" max="26" width="9" style="1"/>
  </cols>
  <sheetData>
    <row r="1" ht="45" customHeight="1" spans="1:26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3"/>
    </row>
    <row r="2" ht="25.5" customHeight="1" spans="1:2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3"/>
    </row>
    <row r="3" ht="21" customHeight="1" spans="1:26">
      <c r="A3" s="10" t="s">
        <v>2</v>
      </c>
      <c r="B3" s="11" t="s">
        <v>3</v>
      </c>
      <c r="C3" s="10" t="s">
        <v>4</v>
      </c>
      <c r="D3" s="12" t="s">
        <v>5</v>
      </c>
      <c r="E3" s="13"/>
      <c r="F3" s="13"/>
      <c r="G3" s="13"/>
      <c r="H3" s="13"/>
      <c r="I3" s="13"/>
      <c r="J3" s="13"/>
      <c r="K3" s="14" t="s">
        <v>6</v>
      </c>
      <c r="L3" s="14" t="s">
        <v>7</v>
      </c>
      <c r="M3" s="14" t="s">
        <v>8</v>
      </c>
    </row>
    <row r="4" ht="34" customHeight="1" spans="1:26">
      <c r="A4" s="10"/>
      <c r="B4" s="15"/>
      <c r="C4" s="10"/>
      <c r="D4" s="14" t="s">
        <v>9</v>
      </c>
      <c r="E4" s="14" t="s">
        <v>10</v>
      </c>
      <c r="F4" s="14" t="s">
        <v>11</v>
      </c>
      <c r="G4" s="14" t="s">
        <v>12</v>
      </c>
      <c r="H4" s="14" t="s">
        <v>13</v>
      </c>
      <c r="I4" s="16" t="s">
        <v>14</v>
      </c>
      <c r="J4" s="14" t="s">
        <v>15</v>
      </c>
      <c r="K4" s="14"/>
      <c r="L4" s="14"/>
      <c r="M4" s="14"/>
    </row>
    <row r="5" ht="18.95" customHeight="1" spans="1:26">
      <c r="A5" s="17">
        <v>2501101117</v>
      </c>
      <c r="B5" s="17" t="s">
        <v>16</v>
      </c>
      <c r="C5" s="17" t="s">
        <v>17</v>
      </c>
      <c r="D5" s="17">
        <v>1</v>
      </c>
      <c r="E5" s="17">
        <v>2</v>
      </c>
      <c r="F5" s="18">
        <v>93.56</v>
      </c>
      <c r="G5" s="19">
        <v>19.38</v>
      </c>
      <c r="H5" s="19">
        <v>62.37</v>
      </c>
      <c r="I5" s="19">
        <v>8.8</v>
      </c>
      <c r="J5" s="19">
        <v>3.01</v>
      </c>
      <c r="K5" s="17" t="s">
        <v>18</v>
      </c>
      <c r="L5" s="17">
        <v>1000</v>
      </c>
      <c r="M5" s="17" t="s">
        <v>19</v>
      </c>
      <c r="O5" s="3"/>
      <c r="P5" s="3" t="s">
        <v>18</v>
      </c>
      <c r="Q5" s="3" t="s">
        <v>19</v>
      </c>
      <c r="R5" s="3" t="s">
        <v>17</v>
      </c>
    </row>
    <row r="6" ht="18.95" customHeight="1" spans="1:26">
      <c r="A6" s="20">
        <v>2501101127</v>
      </c>
      <c r="B6" s="21" t="s">
        <v>20</v>
      </c>
      <c r="C6" s="21" t="s">
        <v>21</v>
      </c>
      <c r="D6" s="17">
        <v>2</v>
      </c>
      <c r="E6" s="17">
        <v>4</v>
      </c>
      <c r="F6" s="18">
        <v>92.41</v>
      </c>
      <c r="G6" s="19">
        <v>19.39</v>
      </c>
      <c r="H6" s="19">
        <v>61.32</v>
      </c>
      <c r="I6" s="19">
        <v>9.3</v>
      </c>
      <c r="J6" s="19">
        <v>2.4</v>
      </c>
      <c r="K6" s="17" t="s">
        <v>22</v>
      </c>
      <c r="L6" s="17">
        <v>500</v>
      </c>
      <c r="M6" s="17" t="s">
        <v>17</v>
      </c>
      <c r="O6" s="3"/>
      <c r="P6" s="3" t="s">
        <v>22</v>
      </c>
      <c r="Q6" s="3" t="s">
        <v>23</v>
      </c>
      <c r="R6" s="3" t="s">
        <v>24</v>
      </c>
    </row>
    <row r="7" ht="18.95" customHeight="1" spans="1:26">
      <c r="A7" s="20">
        <v>2501101106</v>
      </c>
      <c r="B7" s="22" t="s">
        <v>25</v>
      </c>
      <c r="C7" s="17" t="s">
        <v>17</v>
      </c>
      <c r="D7" s="20">
        <v>4</v>
      </c>
      <c r="E7" s="20">
        <v>3</v>
      </c>
      <c r="F7" s="18">
        <v>91.24</v>
      </c>
      <c r="G7" s="19">
        <v>19.04</v>
      </c>
      <c r="H7" s="19">
        <v>61.43</v>
      </c>
      <c r="I7" s="19">
        <v>9.55</v>
      </c>
      <c r="J7" s="19">
        <v>1.22</v>
      </c>
      <c r="K7" s="20" t="s">
        <v>22</v>
      </c>
      <c r="L7" s="20">
        <v>500</v>
      </c>
      <c r="M7" s="17" t="s">
        <v>17</v>
      </c>
      <c r="N7" s="23"/>
      <c r="O7" s="23"/>
      <c r="P7" s="3" t="s">
        <v>17</v>
      </c>
      <c r="Q7" s="3" t="s">
        <v>17</v>
      </c>
      <c r="R7" s="23"/>
      <c r="S7" s="23"/>
      <c r="T7" s="23"/>
      <c r="U7" s="23"/>
      <c r="V7" s="23"/>
      <c r="W7" s="23"/>
      <c r="X7" s="23"/>
      <c r="Y7" s="23"/>
      <c r="Z7" s="23"/>
    </row>
    <row r="8" ht="18.95" customHeight="1" spans="1:26">
      <c r="A8" s="20">
        <v>2501101132</v>
      </c>
      <c r="B8" s="17" t="s">
        <v>26</v>
      </c>
      <c r="C8" s="17" t="s">
        <v>17</v>
      </c>
      <c r="D8" s="20">
        <v>5</v>
      </c>
      <c r="E8" s="20">
        <v>9</v>
      </c>
      <c r="F8" s="19">
        <v>90.82</v>
      </c>
      <c r="G8" s="19">
        <v>19.57</v>
      </c>
      <c r="H8" s="19">
        <v>60</v>
      </c>
      <c r="I8" s="19">
        <v>8.65</v>
      </c>
      <c r="J8" s="19">
        <v>2.6</v>
      </c>
      <c r="K8" s="21" t="s">
        <v>27</v>
      </c>
      <c r="L8" s="20">
        <v>300</v>
      </c>
      <c r="M8" s="17" t="s">
        <v>19</v>
      </c>
      <c r="N8" s="23"/>
      <c r="O8" s="23"/>
      <c r="P8" s="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8.95" customHeight="1" spans="1:26">
      <c r="A9" s="17">
        <v>2501101103</v>
      </c>
      <c r="B9" s="17" t="s">
        <v>28</v>
      </c>
      <c r="C9" s="20" t="s">
        <v>29</v>
      </c>
      <c r="D9" s="17">
        <v>7</v>
      </c>
      <c r="E9" s="17">
        <v>5</v>
      </c>
      <c r="F9" s="19">
        <v>90.57</v>
      </c>
      <c r="G9" s="19">
        <v>19.32</v>
      </c>
      <c r="H9" s="19">
        <v>63.45</v>
      </c>
      <c r="I9" s="19">
        <v>6.6</v>
      </c>
      <c r="J9" s="19">
        <v>1.2</v>
      </c>
      <c r="K9" s="18" t="s">
        <v>27</v>
      </c>
      <c r="L9" s="17">
        <v>300</v>
      </c>
      <c r="M9" s="17" t="s">
        <v>23</v>
      </c>
      <c r="N9" s="24"/>
      <c r="O9" s="24"/>
      <c r="P9" s="3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8.95" customHeight="1" spans="1:26">
      <c r="A10" s="17">
        <v>2501101111</v>
      </c>
      <c r="B10" s="17" t="s">
        <v>30</v>
      </c>
      <c r="C10" s="20" t="s">
        <v>31</v>
      </c>
      <c r="D10" s="17">
        <v>8</v>
      </c>
      <c r="E10" s="17">
        <v>8</v>
      </c>
      <c r="F10" s="19">
        <v>89.69</v>
      </c>
      <c r="G10" s="19">
        <v>19.26</v>
      </c>
      <c r="H10" s="19">
        <v>60.58</v>
      </c>
      <c r="I10" s="19">
        <v>8.35</v>
      </c>
      <c r="J10" s="19">
        <v>1.5</v>
      </c>
      <c r="K10" s="18" t="s">
        <v>27</v>
      </c>
      <c r="L10" s="17">
        <v>300</v>
      </c>
      <c r="M10" s="17" t="s">
        <v>17</v>
      </c>
      <c r="N10" s="24"/>
      <c r="O10" s="24"/>
      <c r="P10" s="3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8.95" customHeight="1" spans="1:26">
      <c r="A11" s="20">
        <v>2501101137</v>
      </c>
      <c r="B11" s="20" t="s">
        <v>32</v>
      </c>
      <c r="C11" s="21" t="s">
        <v>17</v>
      </c>
      <c r="D11" s="20">
        <v>9</v>
      </c>
      <c r="E11" s="20">
        <v>6</v>
      </c>
      <c r="F11" s="18">
        <v>89.35</v>
      </c>
      <c r="G11" s="19">
        <v>19.41</v>
      </c>
      <c r="H11" s="19">
        <v>60.32</v>
      </c>
      <c r="I11" s="19">
        <v>8.7</v>
      </c>
      <c r="J11" s="19">
        <v>0.92</v>
      </c>
      <c r="K11" s="18" t="s">
        <v>27</v>
      </c>
      <c r="L11" s="20">
        <v>300</v>
      </c>
      <c r="M11" s="17" t="s">
        <v>17</v>
      </c>
      <c r="P11" s="3"/>
    </row>
    <row r="12" ht="18.95" customHeight="1" spans="1:26">
      <c r="A12" s="20">
        <v>2501101110</v>
      </c>
      <c r="B12" s="20" t="s">
        <v>33</v>
      </c>
      <c r="C12" s="21" t="s">
        <v>17</v>
      </c>
      <c r="D12" s="20">
        <v>10</v>
      </c>
      <c r="E12" s="20">
        <v>10</v>
      </c>
      <c r="F12" s="18">
        <v>88.61</v>
      </c>
      <c r="G12" s="19">
        <v>19.54</v>
      </c>
      <c r="H12" s="19">
        <v>59.32</v>
      </c>
      <c r="I12" s="19">
        <v>8.95</v>
      </c>
      <c r="J12" s="19">
        <v>0.8</v>
      </c>
      <c r="K12" s="21" t="s">
        <v>27</v>
      </c>
      <c r="L12" s="17">
        <f>IF(K12="","",VLOOKUP(K12,{"一等奖学金",1000;"二等奖学金",500;"三等奖学金",300;"一等学习优秀奖",900;"二等学习优秀奖",400;"三等学习优秀奖",200;"无",0},2,))</f>
        <v>300</v>
      </c>
      <c r="M12" s="17" t="s">
        <v>17</v>
      </c>
    </row>
    <row r="13" ht="18.95" customHeight="1" spans="1:26">
      <c r="A13" s="17"/>
      <c r="B13" s="21"/>
      <c r="C13" s="17"/>
      <c r="D13" s="17"/>
      <c r="E13" s="17"/>
      <c r="F13" s="17"/>
      <c r="G13" s="17"/>
      <c r="H13" s="17"/>
      <c r="I13" s="25"/>
      <c r="J13" s="17"/>
      <c r="K13" s="17"/>
      <c r="L13" s="17"/>
      <c r="M13" s="17"/>
      <c r="N13" s="24"/>
      <c r="O13" s="24"/>
      <c r="P13" s="3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8.95" customHeight="1" spans="1:26">
      <c r="A14" s="17"/>
      <c r="B14" s="17"/>
      <c r="C14" s="17"/>
      <c r="D14" s="17"/>
      <c r="E14" s="17"/>
      <c r="F14" s="17"/>
      <c r="G14" s="17"/>
      <c r="H14" s="17"/>
      <c r="I14" s="25"/>
      <c r="J14" s="17"/>
      <c r="K14" s="17"/>
      <c r="L14" s="17" t="str">
        <f>IF(K14="","",VLOOKUP(K14,{"一等奖学金",1000;"二等奖学金",500;"三等奖学金",300;"一等学习优秀奖",900;"二等学习优秀奖",400;"三等学习优秀奖",200;"无",0},2,))</f>
        <v/>
      </c>
      <c r="M14" s="17"/>
    </row>
    <row r="15" ht="18.95" customHeight="1" spans="1:26">
      <c r="A15" s="17"/>
      <c r="B15" s="17"/>
      <c r="C15" s="17"/>
      <c r="D15" s="17"/>
      <c r="E15" s="17"/>
      <c r="F15" s="17"/>
      <c r="G15" s="17"/>
      <c r="H15" s="17"/>
      <c r="I15" s="25"/>
      <c r="J15" s="17"/>
      <c r="K15" s="17"/>
      <c r="L15" s="17" t="str">
        <f>IF(K15="","",VLOOKUP(K15,{"一等奖学金",1000;"二等奖学金",500;"三等奖学金",300;"一等学习优秀奖",900;"二等学习优秀奖",400;"三等学习优秀奖",200;"无",0},2,))</f>
        <v/>
      </c>
      <c r="M15" s="17"/>
    </row>
    <row r="16" ht="18.95" customHeight="1" spans="1:26">
      <c r="A16" s="17"/>
      <c r="B16" s="17"/>
      <c r="C16" s="17"/>
      <c r="D16" s="17"/>
      <c r="E16" s="17"/>
      <c r="F16" s="17"/>
      <c r="G16" s="17"/>
      <c r="H16" s="17"/>
      <c r="I16" s="25"/>
      <c r="J16" s="17"/>
      <c r="K16" s="17"/>
      <c r="L16" s="17" t="str">
        <f>IF(K16="","",VLOOKUP(K16,{"一等奖学金",1000;"二等奖学金",500;"三等奖学金",300;"一等学习优秀奖",900;"二等学习优秀奖",400;"三等学习优秀奖",200;"无",0},2,))</f>
        <v/>
      </c>
      <c r="M16" s="17"/>
    </row>
    <row r="17" ht="18.95" customHeight="1" spans="1:18">
      <c r="A17" s="17"/>
      <c r="B17" s="17"/>
      <c r="C17" s="17"/>
      <c r="D17" s="17"/>
      <c r="E17" s="17"/>
      <c r="F17" s="17"/>
      <c r="G17" s="17"/>
      <c r="H17" s="17"/>
      <c r="I17" s="25"/>
      <c r="J17" s="17"/>
      <c r="K17" s="17"/>
      <c r="L17" s="17" t="str">
        <f>IF(K17="","",VLOOKUP(K17,{"一等奖学金",1000;"二等奖学金",500;"三等奖学金",300;"一等学习优秀奖",900;"二等学习优秀奖",400;"三等学习优秀奖",200;"无",0},2,))</f>
        <v/>
      </c>
      <c r="M17" s="17"/>
    </row>
    <row r="18" ht="18.95" customHeight="1" spans="1:18">
      <c r="A18" s="17"/>
      <c r="B18" s="17"/>
      <c r="C18" s="17"/>
      <c r="D18" s="17"/>
      <c r="E18" s="17"/>
      <c r="F18" s="17"/>
      <c r="G18" s="17"/>
      <c r="H18" s="17"/>
      <c r="I18" s="25"/>
      <c r="J18" s="17"/>
      <c r="K18" s="17"/>
      <c r="L18" s="17" t="str">
        <f>IF(K18="","",VLOOKUP(K18,{"一等奖学金",1000;"二等奖学金",500;"三等奖学金",300;"一等学习优秀奖",900;"二等学习优秀奖",400;"三等学习优秀奖",200;"无",0},2,))</f>
        <v/>
      </c>
      <c r="M18" s="17"/>
    </row>
    <row r="19" ht="18.95" customHeight="1" spans="1:18">
      <c r="A19" s="17"/>
      <c r="B19" s="17"/>
      <c r="C19" s="17"/>
      <c r="D19" s="17"/>
      <c r="E19" s="17"/>
      <c r="F19" s="17"/>
      <c r="G19" s="17"/>
      <c r="H19" s="17"/>
      <c r="I19" s="25"/>
      <c r="J19" s="17"/>
      <c r="K19" s="17"/>
      <c r="L19" s="17" t="str">
        <f>IF(K19="","",VLOOKUP(K19,{"一等奖学金",1000;"二等奖学金",500;"三等奖学金",300;"一等学习优秀奖",900;"二等学习优秀奖",400;"三等学习优秀奖",200;"无",0},2,))</f>
        <v/>
      </c>
      <c r="M19" s="17"/>
    </row>
    <row r="20" ht="18.95" customHeight="1" spans="1:18">
      <c r="A20" s="17"/>
      <c r="B20" s="17"/>
      <c r="C20" s="17"/>
      <c r="D20" s="17"/>
      <c r="E20" s="17"/>
      <c r="F20" s="17"/>
      <c r="G20" s="17"/>
      <c r="H20" s="17"/>
      <c r="I20" s="25"/>
      <c r="J20" s="17"/>
      <c r="K20" s="17"/>
      <c r="L20" s="17" t="str">
        <f>IF(K20="","",VLOOKUP(K20,{"一等奖学金",1000;"二等奖学金",500;"三等奖学金",300;"一等学习优秀奖",900;"二等学习优秀奖",400;"三等学习优秀奖",200;"无",0},2,))</f>
        <v/>
      </c>
      <c r="M20" s="17"/>
    </row>
    <row r="21" ht="29.25" customHeight="1" spans="1:18">
      <c r="A21" s="26" t="s">
        <v>34</v>
      </c>
      <c r="B21" s="27"/>
      <c r="C21" s="28"/>
      <c r="D21" s="29"/>
      <c r="E21" s="29"/>
      <c r="F21" s="14" t="s">
        <v>35</v>
      </c>
      <c r="G21" s="12" t="s">
        <v>36</v>
      </c>
      <c r="H21" s="13"/>
      <c r="I21" s="13"/>
      <c r="J21" s="13"/>
      <c r="K21" s="10" t="s">
        <v>37</v>
      </c>
      <c r="L21" s="10">
        <f>SUM(L5:L20)</f>
        <v>3500</v>
      </c>
      <c r="M21" s="10"/>
    </row>
    <row r="22" spans="1:18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8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="1" customFormat="1" ht="45" customHeight="1" spans="1:18">
      <c r="A24" s="7" t="s">
        <v>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"/>
    </row>
    <row r="25" s="1" customFormat="1" ht="25.5" customHeight="1" spans="1:18">
      <c r="A25" s="9" t="s">
        <v>38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3"/>
    </row>
    <row r="26" s="1" customFormat="1" ht="21" customHeight="1" spans="1:18">
      <c r="A26" s="10" t="s">
        <v>2</v>
      </c>
      <c r="B26" s="11" t="s">
        <v>3</v>
      </c>
      <c r="C26" s="10" t="s">
        <v>4</v>
      </c>
      <c r="D26" s="12" t="s">
        <v>5</v>
      </c>
      <c r="E26" s="13"/>
      <c r="F26" s="13"/>
      <c r="G26" s="13"/>
      <c r="H26" s="13"/>
      <c r="I26" s="13"/>
      <c r="J26" s="13"/>
      <c r="K26" s="14" t="s">
        <v>6</v>
      </c>
      <c r="L26" s="14" t="s">
        <v>7</v>
      </c>
      <c r="M26" s="14" t="s">
        <v>8</v>
      </c>
    </row>
    <row r="27" s="1" customFormat="1" ht="34" customHeight="1" spans="1:18">
      <c r="A27" s="10"/>
      <c r="B27" s="15"/>
      <c r="C27" s="10"/>
      <c r="D27" s="14" t="s">
        <v>9</v>
      </c>
      <c r="E27" s="14" t="s">
        <v>10</v>
      </c>
      <c r="F27" s="14" t="s">
        <v>11</v>
      </c>
      <c r="G27" s="14" t="s">
        <v>12</v>
      </c>
      <c r="H27" s="14" t="s">
        <v>13</v>
      </c>
      <c r="I27" s="16" t="s">
        <v>14</v>
      </c>
      <c r="J27" s="14" t="s">
        <v>15</v>
      </c>
      <c r="K27" s="14"/>
      <c r="L27" s="14"/>
      <c r="M27" s="14"/>
    </row>
    <row r="28" s="1" customFormat="1" ht="18.95" customHeight="1" spans="1:18">
      <c r="A28" s="31">
        <v>2501101235</v>
      </c>
      <c r="B28" s="31" t="s">
        <v>39</v>
      </c>
      <c r="C28" s="17" t="s">
        <v>17</v>
      </c>
      <c r="D28" s="32">
        <v>1</v>
      </c>
      <c r="E28" s="32">
        <v>1</v>
      </c>
      <c r="F28" s="18">
        <v>96.65</v>
      </c>
      <c r="G28" s="19">
        <v>19.23</v>
      </c>
      <c r="H28" s="19">
        <v>63.16</v>
      </c>
      <c r="I28" s="19">
        <v>9</v>
      </c>
      <c r="J28" s="19">
        <v>5.26</v>
      </c>
      <c r="K28" s="17" t="s">
        <v>18</v>
      </c>
      <c r="L28" s="17">
        <v>1000</v>
      </c>
      <c r="M28" s="17" t="s">
        <v>19</v>
      </c>
      <c r="O28" s="3"/>
      <c r="P28" s="3" t="s">
        <v>18</v>
      </c>
      <c r="Q28" s="3" t="s">
        <v>19</v>
      </c>
      <c r="R28" s="3" t="s">
        <v>17</v>
      </c>
    </row>
    <row r="29" s="1" customFormat="1" ht="18.95" customHeight="1" spans="1:18">
      <c r="A29" s="31">
        <v>2501101202</v>
      </c>
      <c r="B29" s="31" t="s">
        <v>40</v>
      </c>
      <c r="C29" s="17" t="s">
        <v>41</v>
      </c>
      <c r="D29" s="32">
        <v>2</v>
      </c>
      <c r="E29" s="32">
        <v>2</v>
      </c>
      <c r="F29" s="18">
        <v>94</v>
      </c>
      <c r="G29" s="19">
        <v>19.52</v>
      </c>
      <c r="H29" s="19">
        <v>62.01</v>
      </c>
      <c r="I29" s="19">
        <v>9.05</v>
      </c>
      <c r="J29" s="19">
        <v>3.42</v>
      </c>
      <c r="K29" s="17" t="s">
        <v>22</v>
      </c>
      <c r="L29" s="17">
        <v>500</v>
      </c>
      <c r="M29" s="17" t="s">
        <v>23</v>
      </c>
      <c r="O29" s="3"/>
      <c r="P29" s="3" t="s">
        <v>22</v>
      </c>
      <c r="Q29" s="3" t="s">
        <v>23</v>
      </c>
      <c r="R29" s="3" t="s">
        <v>24</v>
      </c>
    </row>
    <row r="30" s="1" customFormat="1" ht="18.95" customHeight="1" spans="1:18">
      <c r="A30" s="31">
        <v>2501101220</v>
      </c>
      <c r="B30" s="31" t="s">
        <v>42</v>
      </c>
      <c r="C30" s="17" t="s">
        <v>17</v>
      </c>
      <c r="D30" s="32">
        <v>3</v>
      </c>
      <c r="E30" s="32">
        <v>3</v>
      </c>
      <c r="F30" s="18">
        <v>93.96</v>
      </c>
      <c r="G30" s="19">
        <v>19.31</v>
      </c>
      <c r="H30" s="19">
        <v>62.4</v>
      </c>
      <c r="I30" s="19">
        <v>8.85</v>
      </c>
      <c r="J30" s="19">
        <v>3.4</v>
      </c>
      <c r="K30" s="17" t="s">
        <v>22</v>
      </c>
      <c r="L30" s="17">
        <v>500</v>
      </c>
      <c r="M30" s="17" t="s">
        <v>17</v>
      </c>
      <c r="P30" s="3" t="s">
        <v>27</v>
      </c>
      <c r="Q30" s="3" t="s">
        <v>43</v>
      </c>
      <c r="R30" s="3" t="s">
        <v>44</v>
      </c>
    </row>
    <row r="31" s="1" customFormat="1" ht="18.95" customHeight="1" spans="1:18">
      <c r="A31" s="31">
        <v>2501101237</v>
      </c>
      <c r="B31" s="31" t="s">
        <v>45</v>
      </c>
      <c r="C31" s="17" t="s">
        <v>46</v>
      </c>
      <c r="D31" s="32">
        <v>5</v>
      </c>
      <c r="E31" s="32">
        <v>10</v>
      </c>
      <c r="F31" s="19">
        <v>91.79</v>
      </c>
      <c r="G31" s="19">
        <v>19.21</v>
      </c>
      <c r="H31" s="19">
        <v>59.98</v>
      </c>
      <c r="I31" s="19">
        <v>8.75</v>
      </c>
      <c r="J31" s="19">
        <v>3.85</v>
      </c>
      <c r="K31" s="17" t="s">
        <v>27</v>
      </c>
      <c r="L31" s="17">
        <v>300</v>
      </c>
      <c r="M31" s="17" t="s">
        <v>19</v>
      </c>
      <c r="P31" s="3" t="s">
        <v>17</v>
      </c>
      <c r="Q31" s="3" t="s">
        <v>17</v>
      </c>
    </row>
    <row r="32" s="1" customFormat="1" ht="18.95" customHeight="1" spans="1:18">
      <c r="A32" s="31">
        <v>2501101226</v>
      </c>
      <c r="B32" s="31" t="s">
        <v>47</v>
      </c>
      <c r="C32" s="17" t="s">
        <v>48</v>
      </c>
      <c r="D32" s="32">
        <v>7</v>
      </c>
      <c r="E32" s="32">
        <v>9</v>
      </c>
      <c r="F32" s="19">
        <v>90.61</v>
      </c>
      <c r="G32" s="19">
        <v>19.17</v>
      </c>
      <c r="H32" s="19">
        <v>60.44</v>
      </c>
      <c r="I32" s="19">
        <v>8.4</v>
      </c>
      <c r="J32" s="19">
        <v>2.6</v>
      </c>
      <c r="K32" s="17" t="s">
        <v>27</v>
      </c>
      <c r="L32" s="17">
        <v>300</v>
      </c>
      <c r="M32" s="17" t="s">
        <v>17</v>
      </c>
      <c r="P32" s="3"/>
    </row>
    <row r="33" s="1" customFormat="1" ht="18.95" customHeight="1" spans="1:16">
      <c r="A33" s="31">
        <v>2501101224</v>
      </c>
      <c r="B33" s="31" t="s">
        <v>49</v>
      </c>
      <c r="C33" s="17" t="s">
        <v>31</v>
      </c>
      <c r="D33" s="32">
        <v>8</v>
      </c>
      <c r="E33" s="32">
        <v>13</v>
      </c>
      <c r="F33" s="19">
        <v>90.37</v>
      </c>
      <c r="G33" s="19">
        <v>19.34</v>
      </c>
      <c r="H33" s="19">
        <v>59.16</v>
      </c>
      <c r="I33" s="19">
        <v>8.45</v>
      </c>
      <c r="J33" s="19">
        <v>3.42</v>
      </c>
      <c r="K33" s="17" t="s">
        <v>27</v>
      </c>
      <c r="L33" s="17">
        <v>300</v>
      </c>
      <c r="M33" s="17" t="s">
        <v>17</v>
      </c>
      <c r="P33" s="3"/>
    </row>
    <row r="34" s="1" customFormat="1" ht="18.95" customHeight="1" spans="1:16">
      <c r="A34" s="31">
        <v>2501101203</v>
      </c>
      <c r="B34" s="31" t="s">
        <v>50</v>
      </c>
      <c r="C34" s="17" t="s">
        <v>17</v>
      </c>
      <c r="D34" s="32">
        <v>11</v>
      </c>
      <c r="E34" s="32">
        <v>7</v>
      </c>
      <c r="F34" s="19">
        <v>89.64</v>
      </c>
      <c r="G34" s="19">
        <v>19.09</v>
      </c>
      <c r="H34" s="19">
        <v>60.6</v>
      </c>
      <c r="I34" s="19">
        <v>8.8</v>
      </c>
      <c r="J34" s="19">
        <v>1.15</v>
      </c>
      <c r="K34" s="17" t="s">
        <v>27</v>
      </c>
      <c r="L34" s="17">
        <v>300</v>
      </c>
      <c r="M34" s="17" t="s">
        <v>17</v>
      </c>
      <c r="P34" s="3"/>
    </row>
    <row r="35" s="1" customFormat="1" ht="18.95" customHeight="1" spans="1:16">
      <c r="A35" s="17"/>
      <c r="B35" s="17"/>
      <c r="C35" s="17"/>
      <c r="D35" s="17"/>
      <c r="E35" s="17"/>
      <c r="F35" s="17"/>
      <c r="G35" s="17"/>
      <c r="H35" s="17"/>
      <c r="I35" s="25"/>
      <c r="J35" s="17"/>
      <c r="K35" s="17"/>
      <c r="L35" s="17" t="str">
        <f>IF(K35="","",VLOOKUP(K35,{"一等奖学金",1000;"二等奖学金",500;"三等奖学金",300;"一等学习优秀奖",900;"二等学习优秀奖",400;"三等学习优秀奖",200;"无",0},2,))</f>
        <v/>
      </c>
      <c r="M35" s="17"/>
    </row>
    <row r="36" s="1" customFormat="1" ht="18.95" customHeight="1" spans="1:16">
      <c r="A36" s="17"/>
      <c r="B36" s="17"/>
      <c r="C36" s="17"/>
      <c r="D36" s="17"/>
      <c r="E36" s="17"/>
      <c r="F36" s="17"/>
      <c r="G36" s="17"/>
      <c r="H36" s="17"/>
      <c r="I36" s="25"/>
      <c r="J36" s="17"/>
      <c r="K36" s="17"/>
      <c r="L36" s="17" t="str">
        <f>IF(K36="","",VLOOKUP(K36,{"一等奖学金",1000;"二等奖学金",500;"三等奖学金",300;"一等学习优秀奖",900;"二等学习优秀奖",400;"三等学习优秀奖",200;"无",0},2,))</f>
        <v/>
      </c>
      <c r="M36" s="17"/>
    </row>
    <row r="37" s="1" customFormat="1" ht="18.95" customHeight="1" spans="1:16">
      <c r="A37" s="17"/>
      <c r="B37" s="17"/>
      <c r="C37" s="17"/>
      <c r="D37" s="17"/>
      <c r="E37" s="17"/>
      <c r="F37" s="17"/>
      <c r="G37" s="17"/>
      <c r="H37" s="17"/>
      <c r="I37" s="25"/>
      <c r="J37" s="17"/>
      <c r="K37" s="17"/>
      <c r="L37" s="17" t="str">
        <f>IF(K37="","",VLOOKUP(K37,{"一等奖学金",1000;"二等奖学金",500;"三等奖学金",300;"一等学习优秀奖",900;"二等学习优秀奖",400;"三等学习优秀奖",200;"无",0},2,))</f>
        <v/>
      </c>
      <c r="M37" s="17"/>
    </row>
    <row r="38" s="1" customFormat="1" ht="18.95" customHeight="1" spans="1:16">
      <c r="A38" s="17"/>
      <c r="B38" s="17"/>
      <c r="C38" s="17"/>
      <c r="D38" s="17"/>
      <c r="E38" s="17"/>
      <c r="F38" s="17"/>
      <c r="G38" s="17"/>
      <c r="H38" s="17"/>
      <c r="I38" s="25"/>
      <c r="J38" s="17"/>
      <c r="K38" s="17"/>
      <c r="L38" s="17" t="str">
        <f>IF(K38="","",VLOOKUP(K38,{"一等奖学金",1000;"二等奖学金",500;"三等奖学金",300;"一等学习优秀奖",900;"二等学习优秀奖",400;"三等学习优秀奖",200;"无",0},2,))</f>
        <v/>
      </c>
      <c r="M38" s="17"/>
    </row>
    <row r="39" s="1" customFormat="1" spans="1:16">
      <c r="A39" s="17"/>
      <c r="B39" s="17"/>
      <c r="C39" s="17"/>
      <c r="D39" s="17"/>
      <c r="E39" s="17"/>
      <c r="F39" s="17"/>
      <c r="G39" s="17"/>
      <c r="H39" s="17"/>
      <c r="I39" s="25"/>
      <c r="J39" s="17"/>
      <c r="K39" s="17"/>
      <c r="L39" s="17" t="str">
        <f>IF(K39="","",VLOOKUP(K39,{"一等奖学金",1000;"二等奖学金",500;"三等奖学金",300;"一等学习优秀奖",900;"二等学习优秀奖",400;"三等学习优秀奖",200;"无",0},2,))</f>
        <v/>
      </c>
      <c r="M39" s="17"/>
    </row>
    <row r="40" s="1" customFormat="1" ht="18.95" customHeight="1" spans="1:16">
      <c r="A40" s="17"/>
      <c r="B40" s="17"/>
      <c r="C40" s="17"/>
      <c r="D40" s="17"/>
      <c r="E40" s="17"/>
      <c r="F40" s="17"/>
      <c r="G40" s="17"/>
      <c r="H40" s="17"/>
      <c r="I40" s="25"/>
      <c r="J40" s="17"/>
      <c r="K40" s="17"/>
      <c r="L40" s="17" t="str">
        <f>IF(K40="","",VLOOKUP(K40,{"一等奖学金",1000;"二等奖学金",500;"三等奖学金",300;"一等学习优秀奖",900;"二等学习优秀奖",400;"三等学习优秀奖",200;"无",0},2,))</f>
        <v/>
      </c>
      <c r="M40" s="17"/>
    </row>
    <row r="41" s="1" customFormat="1" ht="18.95" customHeight="1" spans="1:16">
      <c r="A41" s="17"/>
      <c r="B41" s="17"/>
      <c r="C41" s="17"/>
      <c r="D41" s="17"/>
      <c r="E41" s="17"/>
      <c r="F41" s="17"/>
      <c r="G41" s="17"/>
      <c r="H41" s="17"/>
      <c r="I41" s="25"/>
      <c r="J41" s="17"/>
      <c r="K41" s="17"/>
      <c r="L41" s="17" t="str">
        <f>IF(K41="","",VLOOKUP(K41,{"一等奖学金",1000;"二等奖学金",500;"三等奖学金",300;"一等学习优秀奖",900;"二等学习优秀奖",400;"三等学习优秀奖",200;"无",0},2,))</f>
        <v/>
      </c>
      <c r="M41" s="17"/>
    </row>
    <row r="42" s="1" customFormat="1" ht="18.95" customHeight="1" spans="1:16">
      <c r="A42" s="17"/>
      <c r="B42" s="17"/>
      <c r="C42" s="17"/>
      <c r="D42" s="17"/>
      <c r="E42" s="17"/>
      <c r="F42" s="17"/>
      <c r="G42" s="17"/>
      <c r="H42" s="17"/>
      <c r="I42" s="25"/>
      <c r="J42" s="17"/>
      <c r="K42" s="17"/>
      <c r="L42" s="17" t="str">
        <f>IF(K42="","",VLOOKUP(K42,{"一等奖学金",1000;"二等奖学金",500;"三等奖学金",300;"一等学习优秀奖",900;"二等学习优秀奖",400;"三等学习优秀奖",200;"无",0},2,))</f>
        <v/>
      </c>
      <c r="M42" s="17"/>
    </row>
    <row r="43" s="1" customFormat="1" ht="18.95" customHeight="1" spans="1:16">
      <c r="A43" s="17"/>
      <c r="B43" s="17"/>
      <c r="C43" s="17"/>
      <c r="D43" s="17"/>
      <c r="E43" s="17"/>
      <c r="F43" s="17"/>
      <c r="G43" s="17"/>
      <c r="H43" s="17"/>
      <c r="I43" s="25"/>
      <c r="J43" s="17"/>
      <c r="K43" s="17"/>
      <c r="L43" s="17" t="str">
        <f>IF(K43="","",VLOOKUP(K43,{"一等奖学金",1000;"二等奖学金",500;"三等奖学金",300;"一等学习优秀奖",900;"二等学习优秀奖",400;"三等学习优秀奖",200;"无",0},2,))</f>
        <v/>
      </c>
      <c r="M43" s="17"/>
    </row>
    <row r="44" s="1" customFormat="1" ht="29.25" customHeight="1" spans="1:16">
      <c r="A44" s="26" t="s">
        <v>34</v>
      </c>
      <c r="B44" s="27"/>
      <c r="C44" s="28"/>
      <c r="D44" s="29"/>
      <c r="E44" s="29"/>
      <c r="F44" s="14" t="s">
        <v>35</v>
      </c>
      <c r="G44" s="12" t="s">
        <v>36</v>
      </c>
      <c r="H44" s="13"/>
      <c r="I44" s="13"/>
      <c r="J44" s="13"/>
      <c r="K44" s="10" t="s">
        <v>37</v>
      </c>
      <c r="L44" s="10">
        <f>SUM(L28:L43)</f>
        <v>3200</v>
      </c>
      <c r="M44" s="10"/>
    </row>
    <row r="47" s="1" customFormat="1" ht="45" customHeight="1" spans="1:16">
      <c r="A47" s="7" t="s">
        <v>0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="1" customFormat="1" ht="25.5" customHeight="1" spans="1:16">
      <c r="A48" s="9" t="s">
        <v>51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="1" customFormat="1" ht="21" customHeight="1" spans="1:18">
      <c r="A49" s="10" t="s">
        <v>2</v>
      </c>
      <c r="B49" s="11" t="s">
        <v>3</v>
      </c>
      <c r="C49" s="10" t="s">
        <v>4</v>
      </c>
      <c r="D49" s="12" t="s">
        <v>5</v>
      </c>
      <c r="E49" s="13"/>
      <c r="F49" s="13"/>
      <c r="G49" s="13"/>
      <c r="H49" s="13"/>
      <c r="I49" s="13"/>
      <c r="J49" s="13"/>
      <c r="K49" s="14" t="s">
        <v>6</v>
      </c>
      <c r="L49" s="14" t="s">
        <v>7</v>
      </c>
      <c r="M49" s="14" t="s">
        <v>8</v>
      </c>
    </row>
    <row r="50" s="1" customFormat="1" ht="34" customHeight="1" spans="1:18">
      <c r="A50" s="10"/>
      <c r="B50" s="15"/>
      <c r="C50" s="10"/>
      <c r="D50" s="14" t="s">
        <v>9</v>
      </c>
      <c r="E50" s="14" t="s">
        <v>10</v>
      </c>
      <c r="F50" s="14" t="s">
        <v>11</v>
      </c>
      <c r="G50" s="14" t="s">
        <v>12</v>
      </c>
      <c r="H50" s="14" t="s">
        <v>13</v>
      </c>
      <c r="I50" s="16" t="s">
        <v>14</v>
      </c>
      <c r="J50" s="14" t="s">
        <v>15</v>
      </c>
      <c r="K50" s="14"/>
      <c r="L50" s="14"/>
      <c r="M50" s="14"/>
    </row>
    <row r="51" s="1" customFormat="1" ht="19" customHeight="1" spans="1:18">
      <c r="A51" s="17">
        <v>2501102128</v>
      </c>
      <c r="B51" s="17" t="s">
        <v>52</v>
      </c>
      <c r="C51" s="33" t="s">
        <v>17</v>
      </c>
      <c r="D51" s="17">
        <v>2</v>
      </c>
      <c r="E51" s="17">
        <v>1</v>
      </c>
      <c r="F51" s="18">
        <v>92.33</v>
      </c>
      <c r="G51" s="18">
        <v>19.08</v>
      </c>
      <c r="H51" s="18">
        <v>63.35</v>
      </c>
      <c r="I51" s="18">
        <v>9</v>
      </c>
      <c r="J51" s="18">
        <v>0.9</v>
      </c>
      <c r="K51" s="17" t="s">
        <v>22</v>
      </c>
      <c r="L51" s="17">
        <f>IF(K51="","",VLOOKUP(K51,{"一等奖学金",1000;"二等奖学金",500;"三等奖学金",300;"无",0},2,))</f>
        <v>500</v>
      </c>
      <c r="M51" s="17" t="s">
        <v>19</v>
      </c>
      <c r="P51" s="3" t="s">
        <v>18</v>
      </c>
      <c r="Q51" s="3" t="s">
        <v>19</v>
      </c>
      <c r="R51" s="3" t="s">
        <v>17</v>
      </c>
    </row>
    <row r="52" s="1" customFormat="1" ht="19" customHeight="1" spans="1:18">
      <c r="A52" s="17">
        <v>2501102112</v>
      </c>
      <c r="B52" s="33" t="s">
        <v>53</v>
      </c>
      <c r="C52" s="33" t="s">
        <v>17</v>
      </c>
      <c r="D52" s="17">
        <v>3</v>
      </c>
      <c r="E52" s="17">
        <v>2</v>
      </c>
      <c r="F52" s="18">
        <v>91.8</v>
      </c>
      <c r="G52" s="18">
        <v>19.2</v>
      </c>
      <c r="H52" s="18">
        <v>63.2</v>
      </c>
      <c r="I52" s="18">
        <v>8.6</v>
      </c>
      <c r="J52" s="18">
        <v>0.8</v>
      </c>
      <c r="K52" s="17" t="s">
        <v>22</v>
      </c>
      <c r="L52" s="17">
        <v>500</v>
      </c>
      <c r="M52" s="17" t="s">
        <v>19</v>
      </c>
      <c r="P52" s="3" t="s">
        <v>22</v>
      </c>
      <c r="Q52" s="3" t="s">
        <v>23</v>
      </c>
      <c r="R52" s="3" t="s">
        <v>24</v>
      </c>
    </row>
    <row r="53" s="1" customFormat="1" ht="19" customHeight="1" spans="1:18">
      <c r="A53" s="17">
        <v>2501102109</v>
      </c>
      <c r="B53" s="33" t="s">
        <v>54</v>
      </c>
      <c r="C53" s="33" t="s">
        <v>31</v>
      </c>
      <c r="D53" s="17">
        <v>5</v>
      </c>
      <c r="E53" s="17">
        <v>6</v>
      </c>
      <c r="F53" s="18">
        <v>91.47</v>
      </c>
      <c r="G53" s="18">
        <v>19.33</v>
      </c>
      <c r="H53" s="18">
        <v>62.24</v>
      </c>
      <c r="I53" s="18">
        <v>8.15</v>
      </c>
      <c r="J53" s="18">
        <v>1.75</v>
      </c>
      <c r="K53" s="17" t="s">
        <v>22</v>
      </c>
      <c r="L53" s="17">
        <f>IF(K53="","",VLOOKUP(K53,{"一等奖学金",1000;"二等奖学金",500;"三等奖学金",300;"无",0},2,))</f>
        <v>500</v>
      </c>
      <c r="M53" s="17" t="s">
        <v>23</v>
      </c>
      <c r="P53" s="3" t="s">
        <v>27</v>
      </c>
      <c r="Q53" s="3" t="s">
        <v>43</v>
      </c>
      <c r="R53" s="3" t="s">
        <v>44</v>
      </c>
    </row>
    <row r="54" s="1" customFormat="1" ht="19" customHeight="1" spans="1:18">
      <c r="A54" s="17">
        <v>2501102114</v>
      </c>
      <c r="B54" s="33" t="s">
        <v>55</v>
      </c>
      <c r="C54" s="34" t="s">
        <v>17</v>
      </c>
      <c r="D54" s="17">
        <v>9</v>
      </c>
      <c r="E54" s="17">
        <v>10</v>
      </c>
      <c r="F54" s="19">
        <v>88.77</v>
      </c>
      <c r="G54" s="19">
        <v>19.24</v>
      </c>
      <c r="H54" s="19">
        <v>59.86</v>
      </c>
      <c r="I54" s="19">
        <v>8.95</v>
      </c>
      <c r="J54" s="19">
        <v>0.72</v>
      </c>
      <c r="K54" s="17" t="s">
        <v>27</v>
      </c>
      <c r="L54" s="17">
        <v>300</v>
      </c>
      <c r="M54" s="17" t="s">
        <v>17</v>
      </c>
      <c r="P54" s="3" t="s">
        <v>17</v>
      </c>
      <c r="Q54" s="3" t="s">
        <v>17</v>
      </c>
    </row>
    <row r="55" s="1" customFormat="1" ht="19" customHeight="1" spans="1:18">
      <c r="A55" s="17"/>
      <c r="B55" s="17"/>
      <c r="C55" s="17"/>
      <c r="D55" s="17"/>
      <c r="E55" s="17"/>
      <c r="F55" s="17"/>
      <c r="G55" s="17"/>
      <c r="H55" s="17"/>
      <c r="I55" s="25"/>
      <c r="J55" s="17"/>
      <c r="K55" s="17"/>
      <c r="L55" s="17" t="str">
        <f>IF(K55="","",VLOOKUP(K55,{"一等奖学金",1000;"二等奖学金",500;"三等奖学金",300;"一等学习优秀奖",900;"二等学习优秀奖",400;"三等学习优秀奖",200;"无",0},2,))</f>
        <v/>
      </c>
      <c r="M55" s="17"/>
    </row>
    <row r="56" s="1" customFormat="1" ht="19" customHeight="1" spans="1:18">
      <c r="A56" s="17"/>
      <c r="B56" s="17"/>
      <c r="C56" s="17"/>
      <c r="D56" s="17"/>
      <c r="E56" s="17"/>
      <c r="F56" s="17"/>
      <c r="G56" s="17"/>
      <c r="H56" s="17"/>
      <c r="I56" s="25"/>
      <c r="J56" s="17"/>
      <c r="K56" s="17"/>
      <c r="L56" s="17" t="str">
        <f>IF(K56="","",VLOOKUP(K56,{"一等奖学金",1000;"二等奖学金",500;"三等奖学金",300;"一等学习优秀奖",900;"二等学习优秀奖",400;"三等学习优秀奖",200;"无",0},2,))</f>
        <v/>
      </c>
      <c r="M56" s="17"/>
    </row>
    <row r="57" s="1" customFormat="1" ht="19" customHeight="1" spans="1:18">
      <c r="A57" s="17"/>
      <c r="B57" s="17"/>
      <c r="C57" s="17"/>
      <c r="D57" s="17"/>
      <c r="E57" s="17"/>
      <c r="F57" s="17"/>
      <c r="G57" s="17"/>
      <c r="H57" s="17"/>
      <c r="I57" s="25"/>
      <c r="J57" s="17"/>
      <c r="K57" s="17"/>
      <c r="L57" s="17" t="str">
        <f>IF(K57="","",VLOOKUP(K57,{"一等奖学金",1000;"二等奖学金",500;"三等奖学金",300;"一等学习优秀奖",900;"二等学习优秀奖",400;"三等学习优秀奖",200;"无",0},2,))</f>
        <v/>
      </c>
      <c r="M57" s="17"/>
    </row>
    <row r="58" s="1" customFormat="1" ht="19" customHeight="1" spans="1:18">
      <c r="A58" s="17"/>
      <c r="B58" s="17"/>
      <c r="C58" s="17"/>
      <c r="D58" s="17"/>
      <c r="E58" s="17"/>
      <c r="F58" s="17"/>
      <c r="G58" s="17"/>
      <c r="H58" s="17"/>
      <c r="I58" s="25"/>
      <c r="J58" s="17"/>
      <c r="K58" s="17"/>
      <c r="L58" s="17" t="str">
        <f>IF(K58="","",VLOOKUP(K58,{"一等奖学金",1000;"二等奖学金",500;"三等奖学金",300;"一等学习优秀奖",900;"二等学习优秀奖",400;"三等学习优秀奖",200;"无",0},2,))</f>
        <v/>
      </c>
      <c r="M58" s="17"/>
    </row>
    <row r="59" s="1" customFormat="1" ht="19" customHeight="1" spans="1:18">
      <c r="A59" s="17"/>
      <c r="B59" s="17"/>
      <c r="C59" s="17"/>
      <c r="D59" s="17"/>
      <c r="E59" s="17"/>
      <c r="F59" s="17"/>
      <c r="G59" s="17"/>
      <c r="H59" s="17"/>
      <c r="I59" s="25"/>
      <c r="J59" s="17"/>
      <c r="K59" s="17"/>
      <c r="L59" s="17" t="str">
        <f>IF(K59="","",VLOOKUP(K59,{"一等奖学金",1000;"二等奖学金",500;"三等奖学金",300;"一等学习优秀奖",900;"二等学习优秀奖",400;"三等学习优秀奖",200;"无",0},2,))</f>
        <v/>
      </c>
      <c r="M59" s="17"/>
    </row>
    <row r="60" s="1" customFormat="1" ht="19" customHeight="1" spans="1:18">
      <c r="A60" s="17"/>
      <c r="B60" s="17"/>
      <c r="C60" s="17"/>
      <c r="D60" s="17"/>
      <c r="E60" s="17"/>
      <c r="F60" s="17"/>
      <c r="G60" s="17"/>
      <c r="H60" s="17"/>
      <c r="I60" s="25"/>
      <c r="J60" s="17"/>
      <c r="K60" s="17"/>
      <c r="L60" s="17" t="str">
        <f>IF(K60="","",VLOOKUP(K60,{"一等奖学金",1000;"二等奖学金",500;"三等奖学金",300;"一等学习优秀奖",900;"二等学习优秀奖",400;"三等学习优秀奖",200;"无",0},2,))</f>
        <v/>
      </c>
      <c r="M60" s="17"/>
    </row>
    <row r="61" s="1" customFormat="1" ht="19" customHeight="1" spans="1:18">
      <c r="A61" s="17"/>
      <c r="B61" s="17"/>
      <c r="C61" s="17"/>
      <c r="D61" s="17"/>
      <c r="E61" s="17"/>
      <c r="F61" s="17"/>
      <c r="G61" s="17"/>
      <c r="H61" s="17"/>
      <c r="I61" s="25"/>
      <c r="J61" s="17"/>
      <c r="K61" s="17"/>
      <c r="L61" s="17" t="str">
        <f>IF(K61="","",VLOOKUP(K61,{"一等奖学金",1000;"二等奖学金",500;"三等奖学金",300;"一等学习优秀奖",900;"二等学习优秀奖",400;"三等学习优秀奖",200;"无",0},2,))</f>
        <v/>
      </c>
      <c r="M61" s="17"/>
    </row>
    <row r="62" s="1" customFormat="1" ht="19" customHeight="1" spans="1:18">
      <c r="A62" s="17"/>
      <c r="B62" s="17"/>
      <c r="C62" s="17"/>
      <c r="D62" s="17"/>
      <c r="E62" s="17"/>
      <c r="F62" s="17"/>
      <c r="G62" s="17"/>
      <c r="H62" s="17"/>
      <c r="I62" s="25"/>
      <c r="J62" s="17"/>
      <c r="K62" s="17"/>
      <c r="L62" s="17" t="str">
        <f>IF(K62="","",VLOOKUP(K62,{"一等奖学金",1000;"二等奖学金",500;"三等奖学金",300;"一等学习优秀奖",900;"二等学习优秀奖",400;"三等学习优秀奖",200;"无",0},2,))</f>
        <v/>
      </c>
      <c r="M62" s="17"/>
    </row>
    <row r="63" s="1" customFormat="1" ht="19" customHeight="1" spans="1:18">
      <c r="A63" s="17"/>
      <c r="B63" s="17"/>
      <c r="C63" s="17"/>
      <c r="D63" s="17"/>
      <c r="E63" s="17"/>
      <c r="F63" s="17"/>
      <c r="G63" s="17"/>
      <c r="H63" s="17"/>
      <c r="I63" s="25"/>
      <c r="J63" s="17"/>
      <c r="K63" s="17"/>
      <c r="L63" s="17" t="str">
        <f>IF(K63="","",VLOOKUP(K63,{"一等奖学金",1000;"二等奖学金",500;"三等奖学金",300;"一等学习优秀奖",900;"二等学习优秀奖",400;"三等学习优秀奖",200;"无",0},2,))</f>
        <v/>
      </c>
      <c r="M63" s="17"/>
    </row>
    <row r="64" s="1" customFormat="1" ht="19" customHeight="1" spans="1:18">
      <c r="A64" s="17"/>
      <c r="B64" s="17"/>
      <c r="C64" s="17"/>
      <c r="D64" s="17"/>
      <c r="E64" s="17"/>
      <c r="F64" s="17"/>
      <c r="G64" s="17"/>
      <c r="H64" s="17"/>
      <c r="I64" s="25"/>
      <c r="J64" s="17"/>
      <c r="K64" s="17"/>
      <c r="L64" s="17" t="str">
        <f>IF(K64="","",VLOOKUP(K64,{"一等奖学金",1000;"二等奖学金",500;"三等奖学金",300;"一等学习优秀奖",900;"二等学习优秀奖",400;"三等学习优秀奖",200;"无",0},2,))</f>
        <v/>
      </c>
      <c r="M64" s="17"/>
    </row>
    <row r="65" s="1" customFormat="1" ht="19" customHeight="1" spans="1:18">
      <c r="A65" s="17"/>
      <c r="B65" s="17"/>
      <c r="C65" s="17"/>
      <c r="D65" s="17"/>
      <c r="E65" s="17"/>
      <c r="F65" s="17"/>
      <c r="G65" s="17"/>
      <c r="H65" s="17"/>
      <c r="I65" s="25"/>
      <c r="J65" s="17"/>
      <c r="K65" s="17"/>
      <c r="L65" s="17" t="str">
        <f>IF(K65="","",VLOOKUP(K65,{"一等奖学金",1000;"二等奖学金",500;"三等奖学金",300;"一等学习优秀奖",900;"二等学习优秀奖",400;"三等学习优秀奖",200;"无",0},2,))</f>
        <v/>
      </c>
      <c r="M65" s="17"/>
    </row>
    <row r="66" s="1" customFormat="1" ht="19" customHeight="1" spans="1:18">
      <c r="A66" s="17"/>
      <c r="B66" s="17"/>
      <c r="C66" s="17"/>
      <c r="D66" s="17"/>
      <c r="E66" s="17"/>
      <c r="F66" s="17"/>
      <c r="G66" s="17"/>
      <c r="H66" s="17"/>
      <c r="I66" s="25"/>
      <c r="J66" s="17"/>
      <c r="K66" s="17"/>
      <c r="L66" s="17" t="str">
        <f>IF(K66="","",VLOOKUP(K66,{"一等奖学金",1000;"二等奖学金",500;"三等奖学金",300;"一等学习优秀奖",900;"二等学习优秀奖",400;"三等学习优秀奖",200;"无",0},2,))</f>
        <v/>
      </c>
      <c r="M66" s="17"/>
    </row>
    <row r="67" s="1" customFormat="1" ht="29.25" customHeight="1" spans="1:18">
      <c r="A67" s="26" t="s">
        <v>34</v>
      </c>
      <c r="B67" s="27"/>
      <c r="C67" s="28"/>
      <c r="D67" s="29"/>
      <c r="E67" s="29"/>
      <c r="F67" s="14" t="s">
        <v>35</v>
      </c>
      <c r="G67" s="12" t="s">
        <v>36</v>
      </c>
      <c r="H67" s="13"/>
      <c r="I67" s="13"/>
      <c r="J67" s="13"/>
      <c r="K67" s="10" t="s">
        <v>37</v>
      </c>
      <c r="L67" s="10">
        <f>SUM(L51:L66)</f>
        <v>1800</v>
      </c>
      <c r="M67" s="10"/>
    </row>
    <row r="70" s="1" customFormat="1" ht="45" customHeight="1" spans="1:18">
      <c r="A70" s="7" t="s">
        <v>0</v>
      </c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3"/>
    </row>
    <row r="71" s="1" customFormat="1" ht="25.5" customHeight="1" spans="1:18">
      <c r="A71" s="9" t="s">
        <v>56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3"/>
    </row>
    <row r="72" s="1" customFormat="1" ht="21" customHeight="1" spans="1:18">
      <c r="A72" s="10" t="s">
        <v>2</v>
      </c>
      <c r="B72" s="11" t="s">
        <v>3</v>
      </c>
      <c r="C72" s="10" t="s">
        <v>4</v>
      </c>
      <c r="D72" s="12" t="s">
        <v>5</v>
      </c>
      <c r="E72" s="13"/>
      <c r="F72" s="13"/>
      <c r="G72" s="13"/>
      <c r="H72" s="13"/>
      <c r="I72" s="13"/>
      <c r="J72" s="13"/>
      <c r="K72" s="14" t="s">
        <v>6</v>
      </c>
      <c r="L72" s="14" t="s">
        <v>7</v>
      </c>
      <c r="M72" s="14" t="s">
        <v>8</v>
      </c>
    </row>
    <row r="73" s="1" customFormat="1" ht="34" customHeight="1" spans="1:18">
      <c r="A73" s="10"/>
      <c r="B73" s="15"/>
      <c r="C73" s="10"/>
      <c r="D73" s="14" t="s">
        <v>9</v>
      </c>
      <c r="E73" s="14" t="s">
        <v>10</v>
      </c>
      <c r="F73" s="14" t="s">
        <v>11</v>
      </c>
      <c r="G73" s="14" t="s">
        <v>12</v>
      </c>
      <c r="H73" s="14" t="s">
        <v>13</v>
      </c>
      <c r="I73" s="16" t="s">
        <v>14</v>
      </c>
      <c r="J73" s="14" t="s">
        <v>15</v>
      </c>
      <c r="K73" s="14"/>
      <c r="L73" s="14"/>
      <c r="M73" s="14"/>
    </row>
    <row r="74" s="1" customFormat="1" ht="18.95" customHeight="1" spans="1:18">
      <c r="A74" s="17">
        <v>2501102216</v>
      </c>
      <c r="B74" s="20" t="s">
        <v>57</v>
      </c>
      <c r="C74" s="20" t="s">
        <v>46</v>
      </c>
      <c r="D74" s="20">
        <v>1</v>
      </c>
      <c r="E74" s="20">
        <v>2</v>
      </c>
      <c r="F74" s="35">
        <v>94.44</v>
      </c>
      <c r="G74" s="35">
        <v>19.47</v>
      </c>
      <c r="H74" s="35">
        <v>62.1</v>
      </c>
      <c r="I74" s="35">
        <v>8.75</v>
      </c>
      <c r="J74" s="35">
        <v>4.12</v>
      </c>
      <c r="K74" s="35" t="s">
        <v>18</v>
      </c>
      <c r="L74" s="17">
        <v>1000</v>
      </c>
      <c r="M74" s="17" t="s">
        <v>19</v>
      </c>
      <c r="O74" s="3"/>
      <c r="P74" s="3" t="s">
        <v>18</v>
      </c>
      <c r="Q74" s="3" t="s">
        <v>19</v>
      </c>
      <c r="R74" s="3" t="s">
        <v>17</v>
      </c>
    </row>
    <row r="75" s="1" customFormat="1" ht="18.95" customHeight="1" spans="1:18">
      <c r="A75" s="17">
        <v>2501102212</v>
      </c>
      <c r="B75" s="20" t="s">
        <v>58</v>
      </c>
      <c r="C75" s="20" t="s">
        <v>17</v>
      </c>
      <c r="D75" s="20">
        <v>3</v>
      </c>
      <c r="E75" s="20">
        <v>1</v>
      </c>
      <c r="F75" s="35">
        <v>92.05</v>
      </c>
      <c r="G75" s="35">
        <v>19.43</v>
      </c>
      <c r="H75" s="35">
        <v>62.82</v>
      </c>
      <c r="I75" s="35">
        <v>8.45</v>
      </c>
      <c r="J75" s="35">
        <v>1.35</v>
      </c>
      <c r="K75" s="35" t="s">
        <v>22</v>
      </c>
      <c r="L75" s="17">
        <v>500</v>
      </c>
      <c r="M75" s="17" t="s">
        <v>17</v>
      </c>
      <c r="O75" s="3"/>
      <c r="P75" s="3" t="s">
        <v>22</v>
      </c>
      <c r="Q75" s="3" t="s">
        <v>23</v>
      </c>
      <c r="R75" s="3" t="s">
        <v>24</v>
      </c>
    </row>
    <row r="76" s="1" customFormat="1" ht="18.95" customHeight="1" spans="1:18">
      <c r="A76" s="17">
        <v>2501102218</v>
      </c>
      <c r="B76" s="20" t="s">
        <v>59</v>
      </c>
      <c r="C76" s="20" t="s">
        <v>31</v>
      </c>
      <c r="D76" s="20">
        <v>4</v>
      </c>
      <c r="E76" s="20">
        <v>5</v>
      </c>
      <c r="F76" s="35">
        <v>91.67</v>
      </c>
      <c r="G76" s="35">
        <v>19.59</v>
      </c>
      <c r="H76" s="35">
        <v>61.56</v>
      </c>
      <c r="I76" s="35">
        <v>8.75</v>
      </c>
      <c r="J76" s="35">
        <v>1.77</v>
      </c>
      <c r="K76" s="35" t="s">
        <v>22</v>
      </c>
      <c r="L76" s="17">
        <v>500</v>
      </c>
      <c r="M76" s="17" t="s">
        <v>19</v>
      </c>
      <c r="P76" s="3" t="s">
        <v>27</v>
      </c>
      <c r="Q76" s="3" t="s">
        <v>43</v>
      </c>
      <c r="R76" s="3" t="s">
        <v>44</v>
      </c>
    </row>
    <row r="77" s="1" customFormat="1" ht="18.95" customHeight="1" spans="1:18">
      <c r="A77" s="17">
        <v>2501102205</v>
      </c>
      <c r="B77" s="22" t="s">
        <v>60</v>
      </c>
      <c r="C77" s="36" t="s">
        <v>41</v>
      </c>
      <c r="D77" s="20">
        <v>5</v>
      </c>
      <c r="E77" s="20">
        <v>6</v>
      </c>
      <c r="F77" s="35">
        <v>91.32</v>
      </c>
      <c r="G77" s="35">
        <v>19.77</v>
      </c>
      <c r="H77" s="35">
        <v>60.56</v>
      </c>
      <c r="I77" s="35">
        <v>8.6</v>
      </c>
      <c r="J77" s="35">
        <v>2.39</v>
      </c>
      <c r="K77" s="35" t="s">
        <v>22</v>
      </c>
      <c r="L77" s="17">
        <v>500</v>
      </c>
      <c r="M77" s="17" t="s">
        <v>23</v>
      </c>
      <c r="P77" s="3" t="s">
        <v>17</v>
      </c>
      <c r="Q77" s="3" t="s">
        <v>17</v>
      </c>
    </row>
    <row r="78" s="1" customFormat="1" ht="18.95" customHeight="1" spans="1:18">
      <c r="A78" s="17">
        <v>2501102229</v>
      </c>
      <c r="B78" s="20" t="s">
        <v>61</v>
      </c>
      <c r="C78" s="20" t="s">
        <v>17</v>
      </c>
      <c r="D78" s="20">
        <v>9</v>
      </c>
      <c r="E78" s="20">
        <v>9</v>
      </c>
      <c r="F78" s="35">
        <v>89.63</v>
      </c>
      <c r="G78" s="35">
        <v>19.39</v>
      </c>
      <c r="H78" s="35">
        <v>60.83</v>
      </c>
      <c r="I78" s="35">
        <v>8</v>
      </c>
      <c r="J78" s="35">
        <v>1.41</v>
      </c>
      <c r="K78" s="35" t="s">
        <v>27</v>
      </c>
      <c r="L78" s="17">
        <v>300</v>
      </c>
      <c r="M78" s="17" t="s">
        <v>17</v>
      </c>
      <c r="P78" s="3"/>
    </row>
    <row r="79" s="1" customFormat="1" ht="18.95" customHeight="1" spans="1:18">
      <c r="A79" s="17">
        <v>2501102235</v>
      </c>
      <c r="B79" s="20" t="s">
        <v>62</v>
      </c>
      <c r="C79" s="20" t="s">
        <v>17</v>
      </c>
      <c r="D79" s="20">
        <v>10</v>
      </c>
      <c r="E79" s="20">
        <v>10</v>
      </c>
      <c r="F79" s="35">
        <v>88.84</v>
      </c>
      <c r="G79" s="35">
        <v>19.31</v>
      </c>
      <c r="H79" s="35">
        <v>60.48</v>
      </c>
      <c r="I79" s="35">
        <v>8.35</v>
      </c>
      <c r="J79" s="35">
        <v>0.7</v>
      </c>
      <c r="K79" s="35" t="s">
        <v>27</v>
      </c>
      <c r="L79" s="17">
        <f>IF(K79="","",VLOOKUP(K79,{"一等奖学金",1000;"二等奖学金",500;"三等奖学金",300;"一等学习优秀奖",900;"二等学习优秀奖",400;"三等学习优秀奖",200;"无",0},2,))</f>
        <v>300</v>
      </c>
      <c r="M79" s="17" t="s">
        <v>17</v>
      </c>
      <c r="P79" s="3"/>
    </row>
    <row r="80" s="1" customFormat="1" ht="18.95" customHeight="1" spans="1:18">
      <c r="A80" s="17">
        <v>2501102213</v>
      </c>
      <c r="B80" s="20" t="s">
        <v>63</v>
      </c>
      <c r="C80" s="20" t="s">
        <v>21</v>
      </c>
      <c r="D80" s="20">
        <v>11</v>
      </c>
      <c r="E80" s="20">
        <v>14</v>
      </c>
      <c r="F80" s="35">
        <v>88.83</v>
      </c>
      <c r="G80" s="35">
        <v>19.5</v>
      </c>
      <c r="H80" s="35">
        <v>60.48</v>
      </c>
      <c r="I80" s="35">
        <v>7.25</v>
      </c>
      <c r="J80" s="35">
        <v>1.6</v>
      </c>
      <c r="K80" s="35" t="s">
        <v>27</v>
      </c>
      <c r="L80" s="17">
        <f>IF(K80="","",VLOOKUP(K80,{"一等奖学金",1000;"二等奖学金",500;"三等奖学金",300;"一等学习优秀奖",900;"二等学习优秀奖",400;"三等学习优秀奖",200;"无",0},2,))</f>
        <v>300</v>
      </c>
      <c r="M80" s="17" t="s">
        <v>17</v>
      </c>
      <c r="P80" s="3"/>
    </row>
    <row r="81" s="1" customFormat="1" ht="18.95" customHeight="1" spans="1:14">
      <c r="A81" s="17"/>
      <c r="B81" s="20"/>
      <c r="C81" s="20"/>
      <c r="D81" s="20"/>
      <c r="E81" s="20"/>
      <c r="F81" s="35"/>
      <c r="G81" s="35"/>
      <c r="H81" s="35"/>
      <c r="I81" s="35"/>
      <c r="J81" s="35"/>
      <c r="K81" s="35"/>
      <c r="L81" s="35" t="str">
        <f>IF(K81="","",VLOOKUP(K81,{"一等奖学金",1000;"二等奖学金",500;"三等奖学金",300;"一等学习优秀奖",900;"二等学习优秀奖",400;"三等学习优秀奖",200;"无",0},2,))</f>
        <v/>
      </c>
      <c r="M81" s="17"/>
    </row>
    <row r="82" s="1" customFormat="1" ht="18.95" customHeight="1" spans="1:14">
      <c r="A82" s="17"/>
      <c r="B82" s="17"/>
      <c r="C82" s="17"/>
      <c r="D82" s="17"/>
      <c r="E82" s="17"/>
      <c r="F82" s="17"/>
      <c r="G82" s="17"/>
      <c r="H82" s="17"/>
      <c r="I82" s="25"/>
      <c r="J82" s="17"/>
      <c r="K82" s="17"/>
      <c r="L82" s="17" t="str">
        <f>IF(K82="","",VLOOKUP(K82,{"一等奖学金",1000;"二等奖学金",500;"三等奖学金",300;"一等学习优秀奖",900;"二等学习优秀奖",400;"三等学习优秀奖",200;"无",0},2,))</f>
        <v/>
      </c>
      <c r="M82" s="17"/>
    </row>
    <row r="83" s="1" customFormat="1" ht="18.95" customHeight="1" spans="1:14">
      <c r="A83" s="17"/>
      <c r="B83" s="17"/>
      <c r="C83" s="17"/>
      <c r="D83" s="17"/>
      <c r="E83" s="17"/>
      <c r="F83" s="17"/>
      <c r="G83" s="17"/>
      <c r="H83" s="17"/>
      <c r="I83" s="25"/>
      <c r="J83" s="17"/>
      <c r="K83" s="17"/>
      <c r="L83" s="17" t="str">
        <f>IF(K83="","",VLOOKUP(K83,{"一等奖学金",1000;"二等奖学金",500;"三等奖学金",300;"一等学习优秀奖",900;"二等学习优秀奖",400;"三等学习优秀奖",200;"无",0},2,))</f>
        <v/>
      </c>
      <c r="M83" s="17"/>
    </row>
    <row r="84" s="1" customFormat="1" ht="18.95" customHeight="1" spans="1:14">
      <c r="A84" s="17"/>
      <c r="B84" s="17"/>
      <c r="C84" s="17"/>
      <c r="D84" s="17"/>
      <c r="E84" s="17"/>
      <c r="F84" s="17"/>
      <c r="G84" s="17"/>
      <c r="H84" s="17"/>
      <c r="I84" s="25"/>
      <c r="J84" s="17"/>
      <c r="K84" s="17"/>
      <c r="L84" s="17" t="str">
        <f>IF(K84="","",VLOOKUP(K84,{"一等奖学金",1000;"二等奖学金",500;"三等奖学金",300;"一等学习优秀奖",900;"二等学习优秀奖",400;"三等学习优秀奖",200;"无",0},2,))</f>
        <v/>
      </c>
      <c r="M84" s="17"/>
    </row>
    <row r="85" s="1" customFormat="1" ht="18.95" customHeight="1" spans="1:14">
      <c r="A85" s="17"/>
      <c r="B85" s="17"/>
      <c r="C85" s="17"/>
      <c r="D85" s="17"/>
      <c r="E85" s="17"/>
      <c r="F85" s="17"/>
      <c r="G85" s="17"/>
      <c r="H85" s="17"/>
      <c r="I85" s="25"/>
      <c r="J85" s="17"/>
      <c r="K85" s="17"/>
      <c r="L85" s="17" t="str">
        <f>IF(K85="","",VLOOKUP(K85,{"一等奖学金",1000;"二等奖学金",500;"三等奖学金",300;"一等学习优秀奖",900;"二等学习优秀奖",400;"三等学习优秀奖",200;"无",0},2,))</f>
        <v/>
      </c>
      <c r="M85" s="17"/>
    </row>
    <row r="86" s="1" customFormat="1" ht="18.95" customHeight="1" spans="1:14">
      <c r="A86" s="17"/>
      <c r="B86" s="17"/>
      <c r="C86" s="17"/>
      <c r="D86" s="17"/>
      <c r="E86" s="17"/>
      <c r="F86" s="17"/>
      <c r="G86" s="17"/>
      <c r="H86" s="17"/>
      <c r="I86" s="25"/>
      <c r="J86" s="17"/>
      <c r="K86" s="17"/>
      <c r="L86" s="17" t="str">
        <f>IF(K86="","",VLOOKUP(K86,{"一等奖学金",1000;"二等奖学金",500;"三等奖学金",300;"一等学习优秀奖",900;"二等学习优秀奖",400;"三等学习优秀奖",200;"无",0},2,))</f>
        <v/>
      </c>
      <c r="M86" s="17"/>
    </row>
    <row r="87" s="1" customFormat="1" ht="18.95" customHeight="1" spans="1:14">
      <c r="A87" s="17"/>
      <c r="B87" s="17"/>
      <c r="C87" s="17"/>
      <c r="D87" s="17"/>
      <c r="E87" s="17"/>
      <c r="F87" s="17"/>
      <c r="G87" s="17"/>
      <c r="H87" s="17"/>
      <c r="I87" s="25"/>
      <c r="J87" s="17"/>
      <c r="K87" s="17"/>
      <c r="L87" s="17" t="str">
        <f>IF(K87="","",VLOOKUP(K87,{"一等奖学金",1000;"二等奖学金",500;"三等奖学金",300;"一等学习优秀奖",900;"二等学习优秀奖",400;"三等学习优秀奖",200;"无",0},2,))</f>
        <v/>
      </c>
      <c r="M87" s="17"/>
    </row>
    <row r="88" s="1" customFormat="1" ht="18.95" customHeight="1" spans="1:14">
      <c r="A88" s="17"/>
      <c r="B88" s="17"/>
      <c r="C88" s="17"/>
      <c r="D88" s="17"/>
      <c r="E88" s="17"/>
      <c r="F88" s="17"/>
      <c r="G88" s="17"/>
      <c r="H88" s="17"/>
      <c r="I88" s="25"/>
      <c r="J88" s="17"/>
      <c r="K88" s="17"/>
      <c r="L88" s="17" t="str">
        <f>IF(K88="","",VLOOKUP(K88,{"一等奖学金",1000;"二等奖学金",500;"三等奖学金",300;"一等学习优秀奖",900;"二等学习优秀奖",400;"三等学习优秀奖",200;"无",0},2,))</f>
        <v/>
      </c>
      <c r="M88" s="17"/>
    </row>
    <row r="89" s="1" customFormat="1" ht="18.95" customHeight="1" spans="1:14">
      <c r="A89" s="17"/>
      <c r="B89" s="17"/>
      <c r="C89" s="17"/>
      <c r="D89" s="17"/>
      <c r="E89" s="17"/>
      <c r="F89" s="17"/>
      <c r="G89" s="17"/>
      <c r="H89" s="17"/>
      <c r="I89" s="25"/>
      <c r="J89" s="17"/>
      <c r="K89" s="17"/>
      <c r="L89" s="17" t="str">
        <f>IF(K89="","",VLOOKUP(K89,{"一等奖学金",1000;"二等奖学金",500;"三等奖学金",300;"一等学习优秀奖",900;"二等学习优秀奖",400;"三等学习优秀奖",200;"无",0},2,))</f>
        <v/>
      </c>
      <c r="M89" s="17"/>
    </row>
    <row r="90" s="1" customFormat="1" ht="29.25" customHeight="1" spans="1:14">
      <c r="A90" s="26" t="s">
        <v>34</v>
      </c>
      <c r="B90" s="27"/>
      <c r="C90" s="28"/>
      <c r="D90" s="29"/>
      <c r="E90" s="29"/>
      <c r="F90" s="14" t="s">
        <v>35</v>
      </c>
      <c r="G90" s="12" t="s">
        <v>36</v>
      </c>
      <c r="H90" s="13"/>
      <c r="I90" s="13"/>
      <c r="J90" s="13"/>
      <c r="K90" s="10" t="s">
        <v>37</v>
      </c>
      <c r="L90" s="10">
        <f>SUM(L74:L89)</f>
        <v>3400</v>
      </c>
      <c r="M90" s="10"/>
    </row>
    <row r="93" s="1" customFormat="1" ht="45" customHeight="1" spans="1:14">
      <c r="A93" s="7" t="s">
        <v>0</v>
      </c>
      <c r="B93" s="7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3"/>
    </row>
    <row r="94" s="1" customFormat="1" ht="25.5" customHeight="1" spans="1:14">
      <c r="A94" s="37" t="s">
        <v>64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3"/>
    </row>
    <row r="95" s="1" customFormat="1" ht="21" customHeight="1" spans="1:14">
      <c r="A95" s="10" t="s">
        <v>2</v>
      </c>
      <c r="B95" s="11" t="s">
        <v>3</v>
      </c>
      <c r="C95" s="10" t="s">
        <v>4</v>
      </c>
      <c r="D95" s="12" t="s">
        <v>5</v>
      </c>
      <c r="E95" s="13"/>
      <c r="F95" s="13"/>
      <c r="G95" s="13"/>
      <c r="H95" s="13"/>
      <c r="I95" s="13"/>
      <c r="J95" s="13"/>
      <c r="K95" s="14" t="s">
        <v>6</v>
      </c>
      <c r="L95" s="14" t="s">
        <v>7</v>
      </c>
      <c r="M95" s="14" t="s">
        <v>8</v>
      </c>
    </row>
    <row r="96" s="1" customFormat="1" ht="34" customHeight="1" spans="1:14">
      <c r="A96" s="10"/>
      <c r="B96" s="15"/>
      <c r="C96" s="10"/>
      <c r="D96" s="14" t="s">
        <v>9</v>
      </c>
      <c r="E96" s="14" t="s">
        <v>10</v>
      </c>
      <c r="F96" s="14" t="s">
        <v>11</v>
      </c>
      <c r="G96" s="14" t="s">
        <v>12</v>
      </c>
      <c r="H96" s="14" t="s">
        <v>13</v>
      </c>
      <c r="I96" s="16" t="s">
        <v>14</v>
      </c>
      <c r="J96" s="14" t="s">
        <v>15</v>
      </c>
      <c r="K96" s="14"/>
      <c r="L96" s="14"/>
      <c r="M96" s="14"/>
    </row>
    <row r="97" s="1" customFormat="1" ht="18.95" customHeight="1" spans="1:18">
      <c r="A97" s="38" t="s">
        <v>65</v>
      </c>
      <c r="B97" s="38" t="s">
        <v>66</v>
      </c>
      <c r="C97" s="38" t="s">
        <v>48</v>
      </c>
      <c r="D97" s="39" t="s">
        <v>67</v>
      </c>
      <c r="E97" s="39" t="s">
        <v>67</v>
      </c>
      <c r="F97" s="40" t="s">
        <v>68</v>
      </c>
      <c r="G97" s="40">
        <v>19.77</v>
      </c>
      <c r="H97" s="40">
        <v>61.8</v>
      </c>
      <c r="I97" s="40">
        <v>9.2</v>
      </c>
      <c r="J97" s="40">
        <v>2.26</v>
      </c>
      <c r="K97" s="38" t="s">
        <v>18</v>
      </c>
      <c r="L97" s="39">
        <v>1000</v>
      </c>
      <c r="M97" s="17" t="s">
        <v>19</v>
      </c>
      <c r="O97" s="3"/>
      <c r="P97" s="3" t="s">
        <v>18</v>
      </c>
      <c r="Q97" s="3" t="s">
        <v>19</v>
      </c>
      <c r="R97" s="3" t="s">
        <v>17</v>
      </c>
    </row>
    <row r="98" s="1" customFormat="1" ht="18.95" customHeight="1" spans="1:18">
      <c r="A98" s="38" t="s">
        <v>69</v>
      </c>
      <c r="B98" s="38" t="s">
        <v>70</v>
      </c>
      <c r="C98" s="38" t="s">
        <v>41</v>
      </c>
      <c r="D98" s="39" t="s">
        <v>71</v>
      </c>
      <c r="E98" s="39" t="s">
        <v>72</v>
      </c>
      <c r="F98" s="40" t="s">
        <v>73</v>
      </c>
      <c r="G98" s="40">
        <v>19.99</v>
      </c>
      <c r="H98" s="40">
        <v>59.88</v>
      </c>
      <c r="I98" s="40">
        <v>8.85</v>
      </c>
      <c r="J98" s="40">
        <v>3.13</v>
      </c>
      <c r="K98" s="38" t="s">
        <v>22</v>
      </c>
      <c r="L98" s="39">
        <v>500</v>
      </c>
      <c r="M98" s="17" t="s">
        <v>23</v>
      </c>
      <c r="O98" s="3"/>
      <c r="P98" s="3" t="s">
        <v>22</v>
      </c>
      <c r="Q98" s="3" t="s">
        <v>23</v>
      </c>
      <c r="R98" s="3" t="s">
        <v>24</v>
      </c>
    </row>
    <row r="99" s="1" customFormat="1" ht="18.95" customHeight="1" spans="1:18">
      <c r="A99" s="38" t="s">
        <v>74</v>
      </c>
      <c r="B99" s="38" t="s">
        <v>75</v>
      </c>
      <c r="C99" s="38" t="s">
        <v>17</v>
      </c>
      <c r="D99" s="39" t="s">
        <v>76</v>
      </c>
      <c r="E99" s="39" t="s">
        <v>71</v>
      </c>
      <c r="F99" s="40" t="s">
        <v>77</v>
      </c>
      <c r="G99" s="40">
        <v>19.58</v>
      </c>
      <c r="H99" s="40">
        <v>60.91</v>
      </c>
      <c r="I99" s="40">
        <v>8.85</v>
      </c>
      <c r="J99" s="40">
        <v>1.62</v>
      </c>
      <c r="K99" s="38" t="s">
        <v>22</v>
      </c>
      <c r="L99" s="39">
        <v>500</v>
      </c>
      <c r="M99" s="17" t="s">
        <v>17</v>
      </c>
      <c r="P99" s="3" t="s">
        <v>27</v>
      </c>
      <c r="Q99" s="3" t="s">
        <v>43</v>
      </c>
      <c r="R99" s="3" t="s">
        <v>44</v>
      </c>
    </row>
    <row r="100" s="1" customFormat="1" ht="18.95" customHeight="1" spans="1:18">
      <c r="A100" s="38" t="s">
        <v>78</v>
      </c>
      <c r="B100" s="38" t="s">
        <v>79</v>
      </c>
      <c r="C100" s="41" t="s">
        <v>46</v>
      </c>
      <c r="D100" s="39">
        <v>4</v>
      </c>
      <c r="E100" s="39" t="s">
        <v>80</v>
      </c>
      <c r="F100" s="40" t="s">
        <v>81</v>
      </c>
      <c r="G100" s="40">
        <v>19.56</v>
      </c>
      <c r="H100" s="40">
        <v>60.9</v>
      </c>
      <c r="I100" s="40">
        <v>7.8</v>
      </c>
      <c r="J100" s="40">
        <v>2.35</v>
      </c>
      <c r="K100" s="38" t="s">
        <v>22</v>
      </c>
      <c r="L100" s="39">
        <v>500</v>
      </c>
      <c r="M100" s="17" t="s">
        <v>17</v>
      </c>
      <c r="P100" s="3" t="s">
        <v>17</v>
      </c>
      <c r="Q100" s="3" t="s">
        <v>17</v>
      </c>
    </row>
    <row r="101" s="1" customFormat="1" ht="18.95" customHeight="1" spans="1:18">
      <c r="A101" s="38" t="s">
        <v>82</v>
      </c>
      <c r="B101" s="38" t="s">
        <v>83</v>
      </c>
      <c r="C101" s="38" t="s">
        <v>29</v>
      </c>
      <c r="D101" s="39" t="s">
        <v>84</v>
      </c>
      <c r="E101" s="39" t="s">
        <v>85</v>
      </c>
      <c r="F101" s="40" t="s">
        <v>86</v>
      </c>
      <c r="G101" s="40">
        <v>19.68</v>
      </c>
      <c r="H101" s="40">
        <v>60.58</v>
      </c>
      <c r="I101" s="40">
        <v>7.75</v>
      </c>
      <c r="J101" s="40">
        <v>2.42</v>
      </c>
      <c r="K101" s="38" t="s">
        <v>22</v>
      </c>
      <c r="L101" s="39">
        <v>500</v>
      </c>
      <c r="M101" s="17" t="s">
        <v>17</v>
      </c>
      <c r="P101" s="3"/>
    </row>
    <row r="102" s="1" customFormat="1" ht="18.95" customHeight="1" spans="1:18">
      <c r="A102" s="38" t="s">
        <v>87</v>
      </c>
      <c r="B102" s="38" t="s">
        <v>88</v>
      </c>
      <c r="C102" s="38" t="s">
        <v>21</v>
      </c>
      <c r="D102" s="39" t="s">
        <v>89</v>
      </c>
      <c r="E102" s="39" t="s">
        <v>90</v>
      </c>
      <c r="F102" s="40" t="s">
        <v>91</v>
      </c>
      <c r="G102" s="40">
        <v>19.74</v>
      </c>
      <c r="H102" s="40">
        <v>60.25</v>
      </c>
      <c r="I102" s="40">
        <v>7.95</v>
      </c>
      <c r="J102" s="40">
        <v>1.85</v>
      </c>
      <c r="K102" s="38" t="s">
        <v>27</v>
      </c>
      <c r="L102" s="39">
        <v>300</v>
      </c>
      <c r="M102" s="17" t="s">
        <v>19</v>
      </c>
      <c r="P102" s="3"/>
    </row>
    <row r="103" s="1" customFormat="1" ht="18.95" customHeight="1" spans="1:18">
      <c r="A103" s="38" t="s">
        <v>92</v>
      </c>
      <c r="B103" s="38" t="s">
        <v>93</v>
      </c>
      <c r="C103" s="38" t="s">
        <v>17</v>
      </c>
      <c r="D103" s="39" t="s">
        <v>94</v>
      </c>
      <c r="E103" s="39" t="s">
        <v>94</v>
      </c>
      <c r="F103" s="40" t="s">
        <v>95</v>
      </c>
      <c r="G103" s="40">
        <v>19.46</v>
      </c>
      <c r="H103" s="40">
        <v>59.29</v>
      </c>
      <c r="I103" s="40">
        <v>8.6</v>
      </c>
      <c r="J103" s="40">
        <v>0.6</v>
      </c>
      <c r="K103" s="38" t="s">
        <v>27</v>
      </c>
      <c r="L103" s="39">
        <v>300</v>
      </c>
      <c r="M103" s="17" t="s">
        <v>17</v>
      </c>
      <c r="P103" s="3"/>
    </row>
    <row r="104" s="1" customFormat="1" ht="18.95" customHeight="1" spans="1:18">
      <c r="A104" s="17"/>
      <c r="B104" s="17"/>
      <c r="C104" s="17"/>
      <c r="D104" s="17"/>
      <c r="E104" s="17"/>
      <c r="F104" s="17"/>
      <c r="G104" s="17"/>
      <c r="H104" s="17"/>
      <c r="I104" s="25"/>
      <c r="J104" s="17"/>
      <c r="K104" s="17"/>
      <c r="L104" s="17" t="str">
        <f>IF(K104="","",VLOOKUP(K104,{"一等奖学金",1000;"二等奖学金",500;"三等奖学金",300;"一等学习优秀奖",900;"二等学习优秀奖",400;"三等学习优秀奖",200;"无",0},2,))</f>
        <v/>
      </c>
      <c r="M104" s="17"/>
    </row>
    <row r="105" s="1" customFormat="1" ht="18.95" customHeight="1" spans="1:18">
      <c r="A105" s="17"/>
      <c r="B105" s="17"/>
      <c r="C105" s="17"/>
      <c r="D105" s="17"/>
      <c r="E105" s="17"/>
      <c r="F105" s="17"/>
      <c r="G105" s="17"/>
      <c r="H105" s="17"/>
      <c r="I105" s="25"/>
      <c r="J105" s="17"/>
      <c r="K105" s="17"/>
      <c r="L105" s="17" t="str">
        <f>IF(K105="","",VLOOKUP(K105,{"一等奖学金",1000;"二等奖学金",500;"三等奖学金",300;"一等学习优秀奖",900;"二等学习优秀奖",400;"三等学习优秀奖",200;"无",0},2,))</f>
        <v/>
      </c>
      <c r="M105" s="17"/>
    </row>
    <row r="106" s="1" customFormat="1" ht="18.95" customHeight="1" spans="1:18">
      <c r="A106" s="17"/>
      <c r="B106" s="17"/>
      <c r="C106" s="17"/>
      <c r="D106" s="17"/>
      <c r="E106" s="17"/>
      <c r="F106" s="17"/>
      <c r="G106" s="17"/>
      <c r="H106" s="17"/>
      <c r="I106" s="25"/>
      <c r="J106" s="17"/>
      <c r="K106" s="17"/>
      <c r="L106" s="17" t="str">
        <f>IF(K106="","",VLOOKUP(K106,{"一等奖学金",1000;"二等奖学金",500;"三等奖学金",300;"一等学习优秀奖",900;"二等学习优秀奖",400;"三等学习优秀奖",200;"无",0},2,))</f>
        <v/>
      </c>
      <c r="M106" s="17"/>
    </row>
    <row r="107" s="1" customFormat="1" ht="18.95" customHeight="1" spans="1:18">
      <c r="A107" s="17"/>
      <c r="B107" s="17"/>
      <c r="C107" s="17"/>
      <c r="D107" s="17"/>
      <c r="E107" s="17"/>
      <c r="F107" s="17"/>
      <c r="G107" s="17"/>
      <c r="H107" s="17"/>
      <c r="I107" s="25"/>
      <c r="J107" s="17"/>
      <c r="K107" s="17"/>
      <c r="L107" s="17" t="str">
        <f>IF(K107="","",VLOOKUP(K107,{"一等奖学金",1000;"二等奖学金",500;"三等奖学金",300;"一等学习优秀奖",900;"二等学习优秀奖",400;"三等学习优秀奖",200;"无",0},2,))</f>
        <v/>
      </c>
      <c r="M107" s="17"/>
    </row>
    <row r="108" s="1" customFormat="1" ht="18.95" customHeight="1" spans="1:18">
      <c r="A108" s="17"/>
      <c r="B108" s="17"/>
      <c r="C108" s="17"/>
      <c r="D108" s="17"/>
      <c r="E108" s="17"/>
      <c r="F108" s="17"/>
      <c r="G108" s="17"/>
      <c r="H108" s="17"/>
      <c r="I108" s="25"/>
      <c r="J108" s="17"/>
      <c r="K108" s="17"/>
      <c r="L108" s="17" t="str">
        <f>IF(K108="","",VLOOKUP(K108,{"一等奖学金",1000;"二等奖学金",500;"三等奖学金",300;"一等学习优秀奖",900;"二等学习优秀奖",400;"三等学习优秀奖",200;"无",0},2,))</f>
        <v/>
      </c>
      <c r="M108" s="17"/>
    </row>
    <row r="109" s="1" customFormat="1" ht="18.95" customHeight="1" spans="1:18">
      <c r="A109" s="17"/>
      <c r="B109" s="17"/>
      <c r="C109" s="17"/>
      <c r="D109" s="17"/>
      <c r="E109" s="17"/>
      <c r="F109" s="17"/>
      <c r="G109" s="17"/>
      <c r="H109" s="17"/>
      <c r="I109" s="25"/>
      <c r="J109" s="17"/>
      <c r="K109" s="17"/>
      <c r="L109" s="17" t="str">
        <f>IF(K109="","",VLOOKUP(K109,{"一等奖学金",1000;"二等奖学金",500;"三等奖学金",300;"一等学习优秀奖",900;"二等学习优秀奖",400;"三等学习优秀奖",200;"无",0},2,))</f>
        <v/>
      </c>
      <c r="M109" s="17"/>
    </row>
    <row r="110" s="1" customFormat="1" ht="18.95" customHeight="1" spans="1:18">
      <c r="A110" s="17"/>
      <c r="B110" s="17"/>
      <c r="C110" s="17"/>
      <c r="D110" s="17"/>
      <c r="E110" s="17"/>
      <c r="F110" s="17"/>
      <c r="G110" s="17"/>
      <c r="H110" s="17"/>
      <c r="I110" s="25"/>
      <c r="J110" s="17"/>
      <c r="K110" s="17"/>
      <c r="L110" s="17" t="str">
        <f>IF(K110="","",VLOOKUP(K110,{"一等奖学金",1000;"二等奖学金",500;"三等奖学金",300;"一等学习优秀奖",900;"二等学习优秀奖",400;"三等学习优秀奖",200;"无",0},2,))</f>
        <v/>
      </c>
      <c r="M110" s="17"/>
    </row>
    <row r="111" s="1" customFormat="1" ht="18.95" customHeight="1" spans="1:18">
      <c r="A111" s="17"/>
      <c r="B111" s="17"/>
      <c r="C111" s="17"/>
      <c r="D111" s="17"/>
      <c r="E111" s="17"/>
      <c r="F111" s="17"/>
      <c r="G111" s="17"/>
      <c r="H111" s="17"/>
      <c r="I111" s="25"/>
      <c r="J111" s="17"/>
      <c r="K111" s="17"/>
      <c r="L111" s="17" t="str">
        <f>IF(K111="","",VLOOKUP(K111,{"一等奖学金",1000;"二等奖学金",500;"三等奖学金",300;"一等学习优秀奖",900;"二等学习优秀奖",400;"三等学习优秀奖",200;"无",0},2,))</f>
        <v/>
      </c>
      <c r="M111" s="17"/>
    </row>
    <row r="112" s="1" customFormat="1" ht="18.95" customHeight="1" spans="1:18">
      <c r="A112" s="17"/>
      <c r="B112" s="17"/>
      <c r="C112" s="17"/>
      <c r="D112" s="17"/>
      <c r="E112" s="17"/>
      <c r="F112" s="17"/>
      <c r="G112" s="17"/>
      <c r="H112" s="17"/>
      <c r="I112" s="25"/>
      <c r="J112" s="17"/>
      <c r="K112" s="17"/>
      <c r="L112" s="17" t="str">
        <f>IF(K112="","",VLOOKUP(K112,{"一等奖学金",1000;"二等奖学金",500;"三等奖学金",300;"一等学习优秀奖",900;"二等学习优秀奖",400;"三等学习优秀奖",200;"无",0},2,))</f>
        <v/>
      </c>
      <c r="M112" s="17"/>
    </row>
    <row r="113" s="1" customFormat="1" ht="29.25" customHeight="1" spans="1:18">
      <c r="A113" s="26" t="s">
        <v>34</v>
      </c>
      <c r="B113" s="27"/>
      <c r="C113" s="28"/>
      <c r="D113" s="29"/>
      <c r="E113" s="29"/>
      <c r="F113" s="14" t="s">
        <v>35</v>
      </c>
      <c r="G113" s="12" t="s">
        <v>36</v>
      </c>
      <c r="H113" s="13"/>
      <c r="I113" s="13"/>
      <c r="J113" s="13"/>
      <c r="K113" s="10" t="s">
        <v>37</v>
      </c>
      <c r="L113" s="10">
        <f>SUM(L97:L112)</f>
        <v>3600</v>
      </c>
      <c r="M113" s="10"/>
    </row>
    <row r="116" s="1" customFormat="1" ht="45" customHeight="1" spans="1:18">
      <c r="A116" s="42" t="s">
        <v>0</v>
      </c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3"/>
    </row>
    <row r="117" s="1" customFormat="1" ht="25.5" customHeight="1" spans="1:18">
      <c r="A117" s="9" t="s">
        <v>96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3"/>
    </row>
    <row r="118" s="1" customFormat="1" ht="21" customHeight="1" spans="1:18">
      <c r="A118" s="10" t="s">
        <v>2</v>
      </c>
      <c r="B118" s="11" t="s">
        <v>3</v>
      </c>
      <c r="C118" s="10" t="s">
        <v>4</v>
      </c>
      <c r="D118" s="12" t="s">
        <v>5</v>
      </c>
      <c r="E118" s="13"/>
      <c r="F118" s="13"/>
      <c r="G118" s="13"/>
      <c r="H118" s="13"/>
      <c r="I118" s="13"/>
      <c r="J118" s="13"/>
      <c r="K118" s="14" t="s">
        <v>6</v>
      </c>
      <c r="L118" s="14" t="s">
        <v>7</v>
      </c>
      <c r="M118" s="14" t="s">
        <v>8</v>
      </c>
    </row>
    <row r="119" s="1" customFormat="1" ht="34" customHeight="1" spans="1:18">
      <c r="A119" s="10"/>
      <c r="B119" s="15"/>
      <c r="C119" s="10"/>
      <c r="D119" s="14" t="s">
        <v>9</v>
      </c>
      <c r="E119" s="14" t="s">
        <v>10</v>
      </c>
      <c r="F119" s="14" t="s">
        <v>11</v>
      </c>
      <c r="G119" s="14" t="s">
        <v>12</v>
      </c>
      <c r="H119" s="14" t="s">
        <v>13</v>
      </c>
      <c r="I119" s="16" t="s">
        <v>14</v>
      </c>
      <c r="J119" s="14" t="s">
        <v>15</v>
      </c>
      <c r="K119" s="14"/>
      <c r="L119" s="14"/>
      <c r="M119" s="14"/>
    </row>
    <row r="120" s="1" customFormat="1" ht="18.95" customHeight="1" spans="1:18">
      <c r="A120" s="17">
        <v>2501105132</v>
      </c>
      <c r="B120" s="17" t="s">
        <v>97</v>
      </c>
      <c r="C120" s="17" t="s">
        <v>31</v>
      </c>
      <c r="D120" s="17">
        <v>1</v>
      </c>
      <c r="E120" s="17">
        <v>1</v>
      </c>
      <c r="F120" s="39">
        <v>94.22</v>
      </c>
      <c r="G120" s="18">
        <v>19.6</v>
      </c>
      <c r="H120" s="19">
        <v>62.07</v>
      </c>
      <c r="I120" s="19">
        <v>9.3</v>
      </c>
      <c r="J120" s="19">
        <v>3.25</v>
      </c>
      <c r="K120" s="17" t="s">
        <v>18</v>
      </c>
      <c r="L120" s="17">
        <f>IF(K120="","",VLOOKUP(K120,{"一等奖学金",1000;"二等奖学金",500;"三等奖学金",300;"无",0},2,))</f>
        <v>1000</v>
      </c>
      <c r="M120" s="17" t="s">
        <v>23</v>
      </c>
      <c r="O120" s="3"/>
      <c r="P120" s="3" t="s">
        <v>18</v>
      </c>
      <c r="Q120" s="3" t="s">
        <v>19</v>
      </c>
      <c r="R120" s="3" t="s">
        <v>17</v>
      </c>
    </row>
    <row r="121" s="1" customFormat="1" ht="18.95" customHeight="1" spans="1:18">
      <c r="A121" s="17">
        <v>2501105119</v>
      </c>
      <c r="B121" s="17" t="s">
        <v>98</v>
      </c>
      <c r="C121" s="17" t="s">
        <v>17</v>
      </c>
      <c r="D121" s="17">
        <v>2</v>
      </c>
      <c r="E121" s="17">
        <v>2</v>
      </c>
      <c r="F121" s="39">
        <v>91.44</v>
      </c>
      <c r="G121" s="18">
        <v>19.09</v>
      </c>
      <c r="H121" s="19">
        <v>61.36</v>
      </c>
      <c r="I121" s="19">
        <v>8.5</v>
      </c>
      <c r="J121" s="19">
        <v>2.49</v>
      </c>
      <c r="K121" s="17" t="s">
        <v>22</v>
      </c>
      <c r="L121" s="17">
        <v>500</v>
      </c>
      <c r="M121" s="17" t="s">
        <v>19</v>
      </c>
      <c r="O121" s="3"/>
      <c r="P121" s="3" t="s">
        <v>22</v>
      </c>
      <c r="Q121" s="3" t="s">
        <v>23</v>
      </c>
      <c r="R121" s="3" t="s">
        <v>24</v>
      </c>
    </row>
    <row r="122" s="1" customFormat="1" ht="18.95" customHeight="1" spans="1:18">
      <c r="A122" s="17">
        <v>2501105123</v>
      </c>
      <c r="B122" s="17" t="s">
        <v>99</v>
      </c>
      <c r="C122" s="3" t="s">
        <v>46</v>
      </c>
      <c r="D122" s="17">
        <v>4</v>
      </c>
      <c r="E122" s="17">
        <v>4</v>
      </c>
      <c r="F122" s="39">
        <v>89.54</v>
      </c>
      <c r="G122" s="18">
        <v>19.16</v>
      </c>
      <c r="H122" s="19">
        <v>60.63</v>
      </c>
      <c r="I122" s="19">
        <v>8.55</v>
      </c>
      <c r="J122" s="19">
        <v>1.2</v>
      </c>
      <c r="K122" s="17" t="s">
        <v>22</v>
      </c>
      <c r="L122" s="17">
        <v>500</v>
      </c>
      <c r="M122" s="17" t="s">
        <v>17</v>
      </c>
      <c r="P122" s="3" t="s">
        <v>17</v>
      </c>
      <c r="Q122" s="3" t="s">
        <v>17</v>
      </c>
    </row>
    <row r="123" s="1" customFormat="1" ht="18.95" customHeight="1" spans="1:18">
      <c r="A123" s="17">
        <v>2501105130</v>
      </c>
      <c r="B123" s="17" t="s">
        <v>100</v>
      </c>
      <c r="C123" s="17" t="s">
        <v>41</v>
      </c>
      <c r="D123" s="17">
        <v>5</v>
      </c>
      <c r="E123" s="17">
        <v>8</v>
      </c>
      <c r="F123" s="39">
        <v>89.28</v>
      </c>
      <c r="G123" s="19">
        <v>19.86</v>
      </c>
      <c r="H123" s="19">
        <v>58.47</v>
      </c>
      <c r="I123" s="19">
        <v>8.7</v>
      </c>
      <c r="J123" s="19">
        <v>2.25</v>
      </c>
      <c r="K123" s="17" t="s">
        <v>22</v>
      </c>
      <c r="L123" s="17">
        <f>IF(K123="","",VLOOKUP(K123,{"一等奖学金",1000;"二等奖学金",500;"三等奖学金",300;"一等学习优秀奖",900;"二等学习优秀奖",400;"三等学习优秀奖",200;"无",0},2,))</f>
        <v>500</v>
      </c>
      <c r="M123" s="17" t="s">
        <v>19</v>
      </c>
      <c r="P123" s="3"/>
    </row>
    <row r="124" s="1" customFormat="1" ht="18.95" customHeight="1" spans="1:18">
      <c r="A124" s="17">
        <v>2501105120</v>
      </c>
      <c r="B124" s="17" t="s">
        <v>101</v>
      </c>
      <c r="C124" s="21" t="s">
        <v>17</v>
      </c>
      <c r="D124" s="17">
        <v>6</v>
      </c>
      <c r="E124" s="17">
        <v>6</v>
      </c>
      <c r="F124" s="39">
        <v>88.84</v>
      </c>
      <c r="G124" s="19">
        <v>19.27</v>
      </c>
      <c r="H124" s="19">
        <v>59.87</v>
      </c>
      <c r="I124" s="19">
        <v>8.6</v>
      </c>
      <c r="J124" s="19">
        <v>1.1</v>
      </c>
      <c r="K124" s="21" t="s">
        <v>27</v>
      </c>
      <c r="L124" s="17">
        <f>IF(K124="","",VLOOKUP(K124,{"一等奖学金",1000;"二等奖学金",500;"三等奖学金",300;"一等学习优秀奖",900;"二等学习优秀奖",400;"三等学习优秀奖",200;"无",0},2,))</f>
        <v>300</v>
      </c>
      <c r="M124" s="17" t="s">
        <v>17</v>
      </c>
      <c r="P124" s="3"/>
    </row>
    <row r="125" s="1" customFormat="1" ht="18.95" customHeight="1" spans="1:18">
      <c r="A125" s="17">
        <v>2501105133</v>
      </c>
      <c r="B125" s="17" t="s">
        <v>102</v>
      </c>
      <c r="C125" s="21" t="s">
        <v>17</v>
      </c>
      <c r="D125" s="17">
        <v>7</v>
      </c>
      <c r="E125" s="17">
        <v>11</v>
      </c>
      <c r="F125" s="39">
        <v>88.73</v>
      </c>
      <c r="G125" s="19">
        <v>19.15</v>
      </c>
      <c r="H125" s="19">
        <v>58.83</v>
      </c>
      <c r="I125" s="19">
        <v>8.2</v>
      </c>
      <c r="J125" s="19">
        <v>2.55</v>
      </c>
      <c r="K125" s="17" t="s">
        <v>27</v>
      </c>
      <c r="L125" s="17">
        <f>IF(K125="","",VLOOKUP(K125,{"一等奖学金",1000;"二等奖学金",500;"三等奖学金",300;"一等学习优秀奖",900;"二等学习优秀奖",400;"三等学习优秀奖",200;"无",0},2,))</f>
        <v>300</v>
      </c>
      <c r="M125" s="17" t="s">
        <v>17</v>
      </c>
      <c r="P125" s="3"/>
    </row>
    <row r="126" s="1" customFormat="1" ht="18.95" customHeight="1" spans="1:18">
      <c r="A126" s="17">
        <v>2501105138</v>
      </c>
      <c r="B126" s="17" t="s">
        <v>103</v>
      </c>
      <c r="C126" s="17" t="s">
        <v>21</v>
      </c>
      <c r="D126" s="17">
        <v>8</v>
      </c>
      <c r="E126" s="17">
        <v>7</v>
      </c>
      <c r="F126" s="39">
        <v>88.38</v>
      </c>
      <c r="G126" s="19">
        <v>19.51</v>
      </c>
      <c r="H126" s="19">
        <v>59.07</v>
      </c>
      <c r="I126" s="19">
        <v>8.6</v>
      </c>
      <c r="J126" s="19">
        <v>1.2</v>
      </c>
      <c r="K126" s="17" t="s">
        <v>27</v>
      </c>
      <c r="L126" s="17">
        <f>IF(K126="","",VLOOKUP(K126,{"一等奖学金",1000;"二等奖学金",500;"三等奖学金",300;"一等学习优秀奖",900;"二等学习优秀奖",400;"三等学习优秀奖",200;"无",0},2,))</f>
        <v>300</v>
      </c>
      <c r="M126" s="17" t="s">
        <v>17</v>
      </c>
    </row>
    <row r="127" s="1" customFormat="1" ht="18.95" customHeight="1" spans="1:18">
      <c r="A127" s="17">
        <v>2501105122</v>
      </c>
      <c r="B127" s="17" t="s">
        <v>104</v>
      </c>
      <c r="C127" s="17" t="s">
        <v>105</v>
      </c>
      <c r="D127" s="17">
        <v>11</v>
      </c>
      <c r="E127" s="17">
        <v>15</v>
      </c>
      <c r="F127" s="39">
        <v>87.05</v>
      </c>
      <c r="G127" s="18">
        <v>19.45</v>
      </c>
      <c r="H127" s="19">
        <v>58.1</v>
      </c>
      <c r="I127" s="19">
        <v>8.15</v>
      </c>
      <c r="J127" s="19">
        <v>1.35</v>
      </c>
      <c r="K127" s="17" t="s">
        <v>27</v>
      </c>
      <c r="L127" s="17">
        <f>IF(K127="","",VLOOKUP(K127,{"一等奖学金",1000;"二等奖学金",500;"三等奖学金",300;"一等学习优秀奖",900;"二等学习优秀奖",400;"三等学习优秀奖",200;"无",0},2,))</f>
        <v>300</v>
      </c>
      <c r="M127" s="17" t="s">
        <v>17</v>
      </c>
    </row>
    <row r="128" s="1" customFormat="1" ht="18.95" customHeight="1" spans="1:18">
      <c r="A128" s="17">
        <v>2501105116</v>
      </c>
      <c r="B128" s="17" t="s">
        <v>106</v>
      </c>
      <c r="C128" s="17" t="s">
        <v>17</v>
      </c>
      <c r="D128" s="17">
        <v>12</v>
      </c>
      <c r="E128" s="17">
        <v>14</v>
      </c>
      <c r="F128" s="39">
        <v>86.49</v>
      </c>
      <c r="G128" s="18">
        <v>19.15</v>
      </c>
      <c r="H128" s="19">
        <v>59.74</v>
      </c>
      <c r="I128" s="19">
        <v>6.85</v>
      </c>
      <c r="J128" s="19">
        <v>0.75</v>
      </c>
      <c r="K128" s="17" t="s">
        <v>27</v>
      </c>
      <c r="L128" s="17">
        <f>IF(K128="","",VLOOKUP(K128,{"一等奖学金",1000;"二等奖学金",500;"三等奖学金",300;"一等学习优秀奖",900;"二等学习优秀奖",400;"三等学习优秀奖",200;"无",0},2,))</f>
        <v>300</v>
      </c>
      <c r="M128" s="17" t="s">
        <v>17</v>
      </c>
    </row>
    <row r="129" s="1" customFormat="1" ht="18.95" customHeight="1" spans="1:18">
      <c r="A129" s="17">
        <v>2501105130</v>
      </c>
      <c r="B129" s="17" t="s">
        <v>100</v>
      </c>
      <c r="C129" s="17"/>
      <c r="D129" s="17"/>
      <c r="E129" s="17"/>
      <c r="F129" s="39"/>
      <c r="G129" s="19"/>
      <c r="H129" s="19"/>
      <c r="I129" s="19"/>
      <c r="J129" s="19"/>
      <c r="K129" s="17"/>
      <c r="L129" s="17">
        <v>200</v>
      </c>
      <c r="M129" s="17" t="s">
        <v>43</v>
      </c>
      <c r="P129" s="3"/>
    </row>
    <row r="130" s="1" customFormat="1" ht="18.95" customHeight="1" spans="1:18">
      <c r="A130" s="17"/>
      <c r="B130" s="17"/>
      <c r="C130" s="17"/>
      <c r="D130" s="17"/>
      <c r="E130" s="17"/>
      <c r="F130" s="17"/>
      <c r="G130" s="17"/>
      <c r="H130" s="17"/>
      <c r="I130" s="25"/>
      <c r="J130" s="17"/>
      <c r="K130" s="17"/>
      <c r="L130" s="17" t="str">
        <f>IF(K130="","",VLOOKUP(K130,{"一等奖学金",1000;"二等奖学金",500;"三等奖学金",300;"一等学习优秀奖",900;"二等学习优秀奖",400;"三等学习优秀奖",200;"无",0},2,))</f>
        <v/>
      </c>
      <c r="M130" s="17"/>
    </row>
    <row r="131" s="1" customFormat="1" ht="18.95" customHeight="1" spans="1:18">
      <c r="A131" s="17"/>
      <c r="B131" s="17"/>
      <c r="C131" s="17"/>
      <c r="D131" s="17"/>
      <c r="E131" s="17"/>
      <c r="F131" s="17"/>
      <c r="G131" s="17"/>
      <c r="H131" s="17"/>
      <c r="I131" s="25"/>
      <c r="J131" s="17"/>
      <c r="K131" s="17"/>
      <c r="L131" s="17" t="str">
        <f>IF(K131="","",VLOOKUP(K131,{"一等奖学金",1000;"二等奖学金",500;"三等奖学金",300;"一等学习优秀奖",900;"二等学习优秀奖",400;"三等学习优秀奖",200;"无",0},2,))</f>
        <v/>
      </c>
      <c r="M131" s="17"/>
    </row>
    <row r="132" s="1" customFormat="1" ht="18.95" customHeight="1" spans="1:18">
      <c r="A132" s="17"/>
      <c r="B132" s="17"/>
      <c r="C132" s="17"/>
      <c r="D132" s="17"/>
      <c r="E132" s="17"/>
      <c r="F132" s="17"/>
      <c r="G132" s="17"/>
      <c r="H132" s="17"/>
      <c r="I132" s="25"/>
      <c r="J132" s="17"/>
      <c r="K132" s="17"/>
      <c r="L132" s="17" t="str">
        <f>IF(K132="","",VLOOKUP(K132,{"一等奖学金",1000;"二等奖学金",500;"三等奖学金",300;"一等学习优秀奖",900;"二等学习优秀奖",400;"三等学习优秀奖",200;"无",0},2,))</f>
        <v/>
      </c>
      <c r="M132" s="17"/>
    </row>
    <row r="133" s="1" customFormat="1" ht="18.95" customHeight="1" spans="1:18">
      <c r="A133" s="17"/>
      <c r="B133" s="17"/>
      <c r="C133" s="17"/>
      <c r="D133" s="17"/>
      <c r="E133" s="17"/>
      <c r="F133" s="17"/>
      <c r="G133" s="17"/>
      <c r="H133" s="17"/>
      <c r="I133" s="25"/>
      <c r="J133" s="17"/>
      <c r="K133" s="17"/>
      <c r="L133" s="17" t="str">
        <f>IF(K133="","",VLOOKUP(K133,{"一等奖学金",1000;"二等奖学金",500;"三等奖学金",300;"一等学习优秀奖",900;"二等学习优秀奖",400;"三等学习优秀奖",200;"无",0},2,))</f>
        <v/>
      </c>
      <c r="M133" s="17"/>
    </row>
    <row r="134" s="1" customFormat="1" ht="18.95" customHeight="1" spans="1:18">
      <c r="A134" s="17"/>
      <c r="B134" s="17"/>
      <c r="C134" s="17"/>
      <c r="D134" s="17"/>
      <c r="E134" s="17"/>
      <c r="F134" s="17"/>
      <c r="G134" s="17"/>
      <c r="H134" s="17"/>
      <c r="I134" s="25"/>
      <c r="J134" s="17"/>
      <c r="K134" s="17"/>
      <c r="L134" s="17" t="str">
        <f>IF(K134="","",VLOOKUP(K134,{"一等奖学金",1000;"二等奖学金",500;"三等奖学金",300;"一等学习优秀奖",900;"二等学习优秀奖",400;"三等学习优秀奖",200;"无",0},2,))</f>
        <v/>
      </c>
      <c r="M134" s="17"/>
    </row>
    <row r="135" s="1" customFormat="1" ht="18.95" customHeight="1" spans="1:18">
      <c r="A135" s="17"/>
      <c r="B135" s="17"/>
      <c r="C135" s="17"/>
      <c r="D135" s="17"/>
      <c r="E135" s="17"/>
      <c r="F135" s="17"/>
      <c r="G135" s="17"/>
      <c r="H135" s="17"/>
      <c r="I135" s="25"/>
      <c r="J135" s="17"/>
      <c r="K135" s="17"/>
      <c r="L135" s="17" t="str">
        <f>IF(K135="","",VLOOKUP(K135,{"一等奖学金",1000;"二等奖学金",500;"三等奖学金",300;"一等学习优秀奖",900;"二等学习优秀奖",400;"三等学习优秀奖",200;"无",0},2,))</f>
        <v/>
      </c>
      <c r="M135" s="17"/>
    </row>
    <row r="136" s="1" customFormat="1" ht="29.25" customHeight="1" spans="1:18">
      <c r="A136" s="26" t="s">
        <v>34</v>
      </c>
      <c r="B136" s="27"/>
      <c r="C136" s="28"/>
      <c r="D136" s="29"/>
      <c r="E136" s="29"/>
      <c r="F136" s="14" t="s">
        <v>35</v>
      </c>
      <c r="G136" s="12" t="s">
        <v>36</v>
      </c>
      <c r="H136" s="13"/>
      <c r="I136" s="13"/>
      <c r="J136" s="13"/>
      <c r="K136" s="10" t="s">
        <v>37</v>
      </c>
      <c r="L136" s="43">
        <v>4200</v>
      </c>
      <c r="M136" s="10"/>
    </row>
    <row r="139" s="1" customFormat="1" ht="45" customHeight="1" spans="1:18">
      <c r="A139" s="44" t="s">
        <v>0</v>
      </c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3"/>
    </row>
    <row r="140" s="1" customFormat="1" ht="25.5" customHeight="1" spans="1:18">
      <c r="A140" s="45" t="s">
        <v>107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3"/>
    </row>
    <row r="141" s="1" customFormat="1" ht="21" customHeight="1" spans="1:18">
      <c r="A141" s="10" t="s">
        <v>2</v>
      </c>
      <c r="B141" s="11" t="s">
        <v>3</v>
      </c>
      <c r="C141" s="10" t="s">
        <v>4</v>
      </c>
      <c r="D141" s="12" t="s">
        <v>5</v>
      </c>
      <c r="E141" s="13"/>
      <c r="F141" s="13"/>
      <c r="G141" s="13"/>
      <c r="H141" s="13"/>
      <c r="I141" s="13"/>
      <c r="J141" s="13"/>
      <c r="K141" s="14" t="s">
        <v>6</v>
      </c>
      <c r="L141" s="14" t="s">
        <v>7</v>
      </c>
      <c r="M141" s="14" t="s">
        <v>8</v>
      </c>
    </row>
    <row r="142" s="1" customFormat="1" ht="34" customHeight="1" spans="1:18">
      <c r="A142" s="10"/>
      <c r="B142" s="15"/>
      <c r="C142" s="10"/>
      <c r="D142" s="14" t="s">
        <v>9</v>
      </c>
      <c r="E142" s="14" t="s">
        <v>10</v>
      </c>
      <c r="F142" s="14" t="s">
        <v>11</v>
      </c>
      <c r="G142" s="14" t="s">
        <v>12</v>
      </c>
      <c r="H142" s="14" t="s">
        <v>13</v>
      </c>
      <c r="I142" s="16" t="s">
        <v>14</v>
      </c>
      <c r="J142" s="14" t="s">
        <v>15</v>
      </c>
      <c r="K142" s="14"/>
      <c r="L142" s="14"/>
      <c r="M142" s="14"/>
    </row>
    <row r="143" s="1" customFormat="1" ht="18.95" customHeight="1" spans="1:18">
      <c r="A143" s="17">
        <v>2501105203</v>
      </c>
      <c r="B143" s="46" t="s">
        <v>108</v>
      </c>
      <c r="C143" s="46" t="s">
        <v>105</v>
      </c>
      <c r="D143" s="17">
        <v>1</v>
      </c>
      <c r="E143" s="17">
        <v>3</v>
      </c>
      <c r="F143" s="18">
        <v>91.23</v>
      </c>
      <c r="G143" s="19">
        <v>19.56</v>
      </c>
      <c r="H143" s="19">
        <v>60.2</v>
      </c>
      <c r="I143" s="19">
        <v>8.3</v>
      </c>
      <c r="J143" s="19">
        <v>3.17</v>
      </c>
      <c r="K143" s="17" t="s">
        <v>18</v>
      </c>
      <c r="L143" s="17">
        <f>IF(K143="","",VLOOKUP(K143,{"一等奖学金",1000;"二等奖学金",500;"三等奖学金",300;"无",0},2,))</f>
        <v>1000</v>
      </c>
      <c r="M143" s="46" t="s">
        <v>19</v>
      </c>
      <c r="O143" s="3"/>
      <c r="P143" s="3" t="s">
        <v>18</v>
      </c>
      <c r="Q143" s="3" t="s">
        <v>19</v>
      </c>
      <c r="R143" s="3" t="s">
        <v>17</v>
      </c>
    </row>
    <row r="144" s="1" customFormat="1" ht="18.95" customHeight="1" spans="1:18">
      <c r="A144" s="17">
        <v>2501105225</v>
      </c>
      <c r="B144" s="46" t="s">
        <v>109</v>
      </c>
      <c r="C144" s="46" t="s">
        <v>41</v>
      </c>
      <c r="D144" s="17">
        <v>2</v>
      </c>
      <c r="E144" s="17">
        <v>7</v>
      </c>
      <c r="F144" s="18">
        <v>89.54</v>
      </c>
      <c r="G144" s="19">
        <v>19.88</v>
      </c>
      <c r="H144" s="19">
        <v>59.03</v>
      </c>
      <c r="I144" s="19">
        <v>8.3</v>
      </c>
      <c r="J144" s="19">
        <v>2.33</v>
      </c>
      <c r="K144" s="46" t="s">
        <v>22</v>
      </c>
      <c r="L144" s="17">
        <v>500</v>
      </c>
      <c r="M144" s="17" t="s">
        <v>23</v>
      </c>
      <c r="O144" s="3"/>
      <c r="P144" s="3" t="s">
        <v>22</v>
      </c>
      <c r="Q144" s="3" t="s">
        <v>23</v>
      </c>
      <c r="R144" s="3" t="s">
        <v>24</v>
      </c>
    </row>
    <row r="145" s="1" customFormat="1" ht="18.95" customHeight="1" spans="1:18">
      <c r="A145" s="17">
        <v>2501105226</v>
      </c>
      <c r="B145" s="46" t="s">
        <v>110</v>
      </c>
      <c r="C145" s="47" t="s">
        <v>17</v>
      </c>
      <c r="D145" s="17">
        <v>4</v>
      </c>
      <c r="E145" s="17">
        <v>5</v>
      </c>
      <c r="F145" s="18">
        <v>88.85</v>
      </c>
      <c r="G145" s="19">
        <v>19.54</v>
      </c>
      <c r="H145" s="19">
        <v>58.94</v>
      </c>
      <c r="I145" s="19">
        <v>9.15</v>
      </c>
      <c r="J145" s="19">
        <v>1.22</v>
      </c>
      <c r="K145" s="17" t="s">
        <v>22</v>
      </c>
      <c r="L145" s="17">
        <f>IF(K145="","",VLOOKUP(K145,{"一等奖学金",1000;"二等奖学金",500;"三等奖学金",300;"无",0},2,))</f>
        <v>500</v>
      </c>
      <c r="M145" s="17" t="s">
        <v>19</v>
      </c>
      <c r="P145" s="3" t="s">
        <v>27</v>
      </c>
      <c r="Q145" s="3" t="s">
        <v>43</v>
      </c>
      <c r="R145" s="3" t="s">
        <v>44</v>
      </c>
    </row>
    <row r="146" s="1" customFormat="1" ht="18.95" customHeight="1" spans="1:18">
      <c r="A146" s="17">
        <v>2501105204</v>
      </c>
      <c r="B146" s="46" t="s">
        <v>111</v>
      </c>
      <c r="C146" s="48" t="s">
        <v>17</v>
      </c>
      <c r="D146" s="17">
        <v>7</v>
      </c>
      <c r="E146" s="17">
        <v>8</v>
      </c>
      <c r="F146" s="19">
        <v>88.13</v>
      </c>
      <c r="G146" s="19">
        <v>19.72</v>
      </c>
      <c r="H146" s="19">
        <v>58.23</v>
      </c>
      <c r="I146" s="19">
        <v>9.1</v>
      </c>
      <c r="J146" s="19">
        <v>1.08</v>
      </c>
      <c r="K146" s="46" t="s">
        <v>27</v>
      </c>
      <c r="L146" s="17">
        <v>300</v>
      </c>
      <c r="M146" s="17" t="s">
        <v>17</v>
      </c>
      <c r="P146" s="3" t="s">
        <v>17</v>
      </c>
      <c r="Q146" s="3" t="s">
        <v>17</v>
      </c>
    </row>
    <row r="147" s="1" customFormat="1" ht="18.95" customHeight="1" spans="1:18">
      <c r="A147" s="17">
        <v>2501105223</v>
      </c>
      <c r="B147" s="46" t="s">
        <v>112</v>
      </c>
      <c r="C147" s="46" t="s">
        <v>17</v>
      </c>
      <c r="D147" s="17">
        <v>8</v>
      </c>
      <c r="E147" s="17">
        <v>4</v>
      </c>
      <c r="F147" s="19">
        <v>87.89</v>
      </c>
      <c r="G147" s="19">
        <v>19.47</v>
      </c>
      <c r="H147" s="19">
        <v>59.42</v>
      </c>
      <c r="I147" s="19">
        <v>9</v>
      </c>
      <c r="J147" s="19">
        <v>0</v>
      </c>
      <c r="K147" s="46" t="s">
        <v>27</v>
      </c>
      <c r="L147" s="17">
        <f>IF(K147="","",VLOOKUP(K147,{"一等奖学金",1000;"二等奖学金",500;"三等奖学金",300;"一等学习优秀奖",900;"二等学习优秀奖",400;"三等学习优秀奖",200;"无",0},2,))</f>
        <v>300</v>
      </c>
      <c r="M147" s="46" t="s">
        <v>17</v>
      </c>
      <c r="P147" s="3"/>
    </row>
    <row r="148" s="1" customFormat="1" ht="18.95" customHeight="1" spans="1:18">
      <c r="A148" s="17">
        <v>2501105239</v>
      </c>
      <c r="B148" s="46" t="s">
        <v>113</v>
      </c>
      <c r="C148" s="47" t="s">
        <v>17</v>
      </c>
      <c r="D148" s="17">
        <v>9</v>
      </c>
      <c r="E148" s="17">
        <v>12</v>
      </c>
      <c r="F148" s="19">
        <v>87.65</v>
      </c>
      <c r="G148" s="19">
        <v>19.49</v>
      </c>
      <c r="H148" s="19">
        <v>58.29</v>
      </c>
      <c r="I148" s="19">
        <v>8</v>
      </c>
      <c r="J148" s="19">
        <v>1.87</v>
      </c>
      <c r="K148" s="46" t="s">
        <v>27</v>
      </c>
      <c r="L148" s="17">
        <f>IF(K148="","",VLOOKUP(K148,{"一等奖学金",1000;"二等奖学金",500;"三等奖学金",300;"一等学习优秀奖",900;"二等学习优秀奖",400;"三等学习优秀奖",200;"无",0},2,))</f>
        <v>300</v>
      </c>
      <c r="M148" s="46" t="s">
        <v>17</v>
      </c>
      <c r="P148" s="3"/>
    </row>
    <row r="149" s="1" customFormat="1" ht="18.95" customHeight="1" spans="1:18">
      <c r="A149" s="17"/>
      <c r="B149" s="17"/>
      <c r="C149" s="17"/>
      <c r="D149" s="17"/>
      <c r="E149" s="17"/>
      <c r="F149" s="17"/>
      <c r="G149" s="17"/>
      <c r="H149" s="17"/>
      <c r="I149" s="25"/>
      <c r="J149" s="17"/>
      <c r="K149" s="17"/>
      <c r="L149" s="17" t="str">
        <f>IF(K149="","",VLOOKUP(K149,{"一等奖学金",1000;"二等奖学金",500;"三等奖学金",300;"一等学习优秀奖",900;"二等学习优秀奖",400;"三等学习优秀奖",200;"无",0},2,))</f>
        <v/>
      </c>
      <c r="M149" s="17"/>
      <c r="P149" s="3"/>
    </row>
    <row r="150" s="1" customFormat="1" ht="18.95" customHeight="1" spans="1:18">
      <c r="A150" s="17"/>
      <c r="B150" s="17"/>
      <c r="C150" s="17"/>
      <c r="D150" s="17"/>
      <c r="E150" s="17"/>
      <c r="F150" s="17"/>
      <c r="G150" s="17"/>
      <c r="H150" s="17"/>
      <c r="I150" s="25"/>
      <c r="J150" s="17"/>
      <c r="K150" s="17"/>
      <c r="L150" s="17" t="str">
        <f>IF(K150="","",VLOOKUP(K150,{"一等奖学金",1000;"二等奖学金",500;"三等奖学金",300;"一等学习优秀奖",900;"二等学习优秀奖",400;"三等学习优秀奖",200;"无",0},2,))</f>
        <v/>
      </c>
      <c r="M150" s="17"/>
    </row>
    <row r="151" s="1" customFormat="1" ht="18.95" customHeight="1" spans="1:18">
      <c r="A151" s="17"/>
      <c r="B151" s="17"/>
      <c r="C151" s="17"/>
      <c r="D151" s="17"/>
      <c r="E151" s="17"/>
      <c r="F151" s="17"/>
      <c r="G151" s="17"/>
      <c r="H151" s="17"/>
      <c r="I151" s="25"/>
      <c r="J151" s="17"/>
      <c r="K151" s="17"/>
      <c r="L151" s="17" t="str">
        <f>IF(K151="","",VLOOKUP(K151,{"一等奖学金",1000;"二等奖学金",500;"三等奖学金",300;"一等学习优秀奖",900;"二等学习优秀奖",400;"三等学习优秀奖",200;"无",0},2,))</f>
        <v/>
      </c>
      <c r="M151" s="17"/>
    </row>
    <row r="152" s="1" customFormat="1" ht="18.95" customHeight="1" spans="1:18">
      <c r="A152" s="17"/>
      <c r="B152" s="17"/>
      <c r="C152" s="17"/>
      <c r="D152" s="17"/>
      <c r="E152" s="17"/>
      <c r="F152" s="17"/>
      <c r="G152" s="17"/>
      <c r="H152" s="17"/>
      <c r="I152" s="25"/>
      <c r="J152" s="17"/>
      <c r="K152" s="17"/>
      <c r="L152" s="17" t="str">
        <f>IF(K152="","",VLOOKUP(K152,{"一等奖学金",1000;"二等奖学金",500;"三等奖学金",300;"一等学习优秀奖",900;"二等学习优秀奖",400;"三等学习优秀奖",200;"无",0},2,))</f>
        <v/>
      </c>
      <c r="M152" s="17"/>
    </row>
    <row r="153" s="1" customFormat="1" ht="18.95" customHeight="1" spans="1:18">
      <c r="A153" s="17"/>
      <c r="B153" s="17"/>
      <c r="C153" s="17"/>
      <c r="D153" s="17"/>
      <c r="E153" s="17"/>
      <c r="F153" s="17"/>
      <c r="G153" s="17"/>
      <c r="H153" s="17"/>
      <c r="I153" s="25"/>
      <c r="J153" s="17"/>
      <c r="K153" s="17"/>
      <c r="L153" s="17" t="str">
        <f>IF(K153="","",VLOOKUP(K153,{"一等奖学金",1000;"二等奖学金",500;"三等奖学金",300;"一等学习优秀奖",900;"二等学习优秀奖",400;"三等学习优秀奖",200;"无",0},2,))</f>
        <v/>
      </c>
      <c r="M153" s="17"/>
    </row>
    <row r="154" s="1" customFormat="1" ht="18.95" customHeight="1" spans="1:18">
      <c r="A154" s="17"/>
      <c r="B154" s="17"/>
      <c r="C154" s="17"/>
      <c r="D154" s="17"/>
      <c r="E154" s="17"/>
      <c r="F154" s="17"/>
      <c r="G154" s="17"/>
      <c r="H154" s="17"/>
      <c r="I154" s="25"/>
      <c r="J154" s="17"/>
      <c r="K154" s="17"/>
      <c r="L154" s="17" t="str">
        <f>IF(K154="","",VLOOKUP(K154,{"一等奖学金",1000;"二等奖学金",500;"三等奖学金",300;"一等学习优秀奖",900;"二等学习优秀奖",400;"三等学习优秀奖",200;"无",0},2,))</f>
        <v/>
      </c>
      <c r="M154" s="17"/>
    </row>
    <row r="155" s="1" customFormat="1" ht="18.95" customHeight="1" spans="1:18">
      <c r="A155" s="17"/>
      <c r="B155" s="17"/>
      <c r="C155" s="17"/>
      <c r="D155" s="17"/>
      <c r="E155" s="17"/>
      <c r="F155" s="17"/>
      <c r="G155" s="17"/>
      <c r="H155" s="17"/>
      <c r="I155" s="25"/>
      <c r="J155" s="17"/>
      <c r="K155" s="17"/>
      <c r="L155" s="17" t="str">
        <f>IF(K155="","",VLOOKUP(K155,{"一等奖学金",1000;"二等奖学金",500;"三等奖学金",300;"一等学习优秀奖",900;"二等学习优秀奖",400;"三等学习优秀奖",200;"无",0},2,))</f>
        <v/>
      </c>
      <c r="M155" s="17"/>
    </row>
    <row r="156" s="1" customFormat="1" ht="18.95" customHeight="1" spans="1:18">
      <c r="A156" s="17"/>
      <c r="B156" s="17"/>
      <c r="C156" s="17"/>
      <c r="D156" s="17"/>
      <c r="E156" s="17"/>
      <c r="F156" s="17"/>
      <c r="G156" s="17"/>
      <c r="H156" s="17"/>
      <c r="I156" s="25"/>
      <c r="J156" s="17"/>
      <c r="K156" s="17"/>
      <c r="L156" s="17" t="str">
        <f>IF(K156="","",VLOOKUP(K156,{"一等奖学金",1000;"二等奖学金",500;"三等奖学金",300;"一等学习优秀奖",900;"二等学习优秀奖",400;"三等学习优秀奖",200;"无",0},2,))</f>
        <v/>
      </c>
      <c r="M156" s="17"/>
    </row>
    <row r="157" s="1" customFormat="1" ht="18.95" customHeight="1" spans="1:18">
      <c r="A157" s="17"/>
      <c r="B157" s="17"/>
      <c r="C157" s="17"/>
      <c r="D157" s="17"/>
      <c r="E157" s="17"/>
      <c r="F157" s="17"/>
      <c r="G157" s="17"/>
      <c r="H157" s="17"/>
      <c r="I157" s="25"/>
      <c r="J157" s="17"/>
      <c r="K157" s="17"/>
      <c r="L157" s="17" t="str">
        <f>IF(K157="","",VLOOKUP(K157,{"一等奖学金",1000;"二等奖学金",500;"三等奖学金",300;"一等学习优秀奖",900;"二等学习优秀奖",400;"三等学习优秀奖",200;"无",0},2,))</f>
        <v/>
      </c>
      <c r="M157" s="17"/>
    </row>
    <row r="158" s="1" customFormat="1" ht="18.95" customHeight="1" spans="1:18">
      <c r="A158" s="17"/>
      <c r="B158" s="17"/>
      <c r="C158" s="17"/>
      <c r="D158" s="17"/>
      <c r="E158" s="17"/>
      <c r="F158" s="17"/>
      <c r="G158" s="17"/>
      <c r="H158" s="17"/>
      <c r="I158" s="25"/>
      <c r="J158" s="17"/>
      <c r="K158" s="17"/>
      <c r="L158" s="17" t="str">
        <f>IF(K158="","",VLOOKUP(K158,{"一等奖学金",1000;"二等奖学金",500;"三等奖学金",300;"一等学习优秀奖",900;"二等学习优秀奖",400;"三等学习优秀奖",200;"无",0},2,))</f>
        <v/>
      </c>
      <c r="M158" s="17"/>
    </row>
    <row r="159" s="1" customFormat="1" ht="29.25" customHeight="1" spans="1:18">
      <c r="A159" s="26" t="s">
        <v>34</v>
      </c>
      <c r="B159" s="27"/>
      <c r="C159" s="28"/>
      <c r="D159" s="29"/>
      <c r="E159" s="29"/>
      <c r="F159" s="14" t="s">
        <v>35</v>
      </c>
      <c r="G159" s="12" t="s">
        <v>36</v>
      </c>
      <c r="H159" s="13"/>
      <c r="I159" s="13"/>
      <c r="J159" s="13"/>
      <c r="K159" s="10" t="s">
        <v>37</v>
      </c>
      <c r="L159" s="10">
        <f>SUM(L143:L158)</f>
        <v>2900</v>
      </c>
      <c r="M159" s="10"/>
    </row>
    <row r="162" s="2" customFormat="1" ht="45" customHeight="1" spans="1:18">
      <c r="A162" s="49" t="s">
        <v>0</v>
      </c>
      <c r="B162" s="49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1"/>
    </row>
    <row r="163" s="2" customFormat="1" ht="25.5" customHeight="1" spans="1:18">
      <c r="A163" s="51" t="s">
        <v>114</v>
      </c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1"/>
    </row>
    <row r="164" s="2" customFormat="1" ht="21" customHeight="1" spans="1:18">
      <c r="A164" s="52" t="s">
        <v>2</v>
      </c>
      <c r="B164" s="53" t="s">
        <v>3</v>
      </c>
      <c r="C164" s="52" t="s">
        <v>4</v>
      </c>
      <c r="D164" s="54" t="s">
        <v>5</v>
      </c>
      <c r="E164" s="55"/>
      <c r="F164" s="55"/>
      <c r="G164" s="55"/>
      <c r="H164" s="55"/>
      <c r="I164" s="55"/>
      <c r="J164" s="55"/>
      <c r="K164" s="56" t="s">
        <v>6</v>
      </c>
      <c r="L164" s="56" t="s">
        <v>7</v>
      </c>
      <c r="M164" s="56" t="s">
        <v>8</v>
      </c>
    </row>
    <row r="165" s="2" customFormat="1" ht="34" customHeight="1" spans="1:18">
      <c r="A165" s="52"/>
      <c r="B165" s="57"/>
      <c r="C165" s="52"/>
      <c r="D165" s="56" t="s">
        <v>9</v>
      </c>
      <c r="E165" s="56" t="s">
        <v>10</v>
      </c>
      <c r="F165" s="14" t="s">
        <v>11</v>
      </c>
      <c r="G165" s="14" t="s">
        <v>12</v>
      </c>
      <c r="H165" s="14" t="s">
        <v>13</v>
      </c>
      <c r="I165" s="16" t="s">
        <v>14</v>
      </c>
      <c r="J165" s="14" t="s">
        <v>15</v>
      </c>
      <c r="K165" s="56"/>
      <c r="L165" s="56"/>
      <c r="M165" s="56"/>
    </row>
    <row r="166" s="2" customFormat="1" ht="18.95" customHeight="1" spans="1:18">
      <c r="A166" s="17">
        <v>2501105332</v>
      </c>
      <c r="B166" s="17" t="s">
        <v>115</v>
      </c>
      <c r="C166" s="33" t="s">
        <v>21</v>
      </c>
      <c r="D166" s="17">
        <v>1</v>
      </c>
      <c r="E166" s="17">
        <v>5</v>
      </c>
      <c r="F166" s="25">
        <v>89.77</v>
      </c>
      <c r="G166" s="25">
        <v>19.6</v>
      </c>
      <c r="H166" s="25">
        <v>60.29</v>
      </c>
      <c r="I166" s="25">
        <v>6.95</v>
      </c>
      <c r="J166" s="25">
        <v>2.93</v>
      </c>
      <c r="K166" s="17" t="s">
        <v>18</v>
      </c>
      <c r="L166" s="17">
        <f>IF(K166="","",VLOOKUP(K166,{"一等奖学金",1000;"二等奖学金",500;"三等奖学金",300;"无",0},2,))</f>
        <v>1000</v>
      </c>
      <c r="M166" s="17" t="s">
        <v>23</v>
      </c>
      <c r="O166" s="58"/>
      <c r="P166" s="58" t="s">
        <v>18</v>
      </c>
      <c r="Q166" s="58" t="s">
        <v>19</v>
      </c>
      <c r="R166" s="58" t="s">
        <v>17</v>
      </c>
    </row>
    <row r="167" s="2" customFormat="1" ht="18.95" customHeight="1" spans="1:18">
      <c r="A167" s="17">
        <v>2501105317</v>
      </c>
      <c r="B167" s="17" t="s">
        <v>116</v>
      </c>
      <c r="C167" s="17" t="s">
        <v>17</v>
      </c>
      <c r="D167" s="17">
        <v>4</v>
      </c>
      <c r="E167" s="17">
        <v>2</v>
      </c>
      <c r="F167" s="25">
        <v>88.41</v>
      </c>
      <c r="G167" s="25">
        <v>19.4</v>
      </c>
      <c r="H167" s="25">
        <v>59.81</v>
      </c>
      <c r="I167" s="25">
        <v>8.3</v>
      </c>
      <c r="J167" s="25">
        <v>0.9</v>
      </c>
      <c r="K167" s="17" t="s">
        <v>22</v>
      </c>
      <c r="L167" s="17">
        <v>500</v>
      </c>
      <c r="M167" s="17" t="s">
        <v>19</v>
      </c>
      <c r="O167" s="58"/>
      <c r="P167" s="58" t="s">
        <v>22</v>
      </c>
      <c r="Q167" s="58" t="s">
        <v>23</v>
      </c>
      <c r="R167" s="58" t="s">
        <v>24</v>
      </c>
    </row>
    <row r="168" s="2" customFormat="1" ht="18.95" customHeight="1" spans="1:18">
      <c r="A168" s="17">
        <v>2501105325</v>
      </c>
      <c r="B168" s="17" t="s">
        <v>117</v>
      </c>
      <c r="C168" s="17" t="s">
        <v>17</v>
      </c>
      <c r="D168" s="17">
        <v>5</v>
      </c>
      <c r="E168" s="17">
        <v>3</v>
      </c>
      <c r="F168" s="25">
        <v>87.9</v>
      </c>
      <c r="G168" s="25">
        <v>19.37</v>
      </c>
      <c r="H168" s="25">
        <v>59.67</v>
      </c>
      <c r="I168" s="25">
        <v>8.25</v>
      </c>
      <c r="J168" s="25">
        <v>0.61</v>
      </c>
      <c r="K168" s="17" t="s">
        <v>27</v>
      </c>
      <c r="L168" s="17">
        <f>IF(K168="","",VLOOKUP(K168,{"一等奖学金",1000;"二等奖学金",500;"三等奖学金",300;"无",0},2,))</f>
        <v>300</v>
      </c>
      <c r="M168" s="17" t="s">
        <v>17</v>
      </c>
      <c r="P168" s="58" t="s">
        <v>27</v>
      </c>
      <c r="Q168" s="2" t="s">
        <v>43</v>
      </c>
      <c r="R168" s="2" t="s">
        <v>44</v>
      </c>
    </row>
    <row r="169" s="2" customFormat="1" ht="18.95" customHeight="1" spans="1:18">
      <c r="A169" s="17">
        <v>2501105315</v>
      </c>
      <c r="B169" s="17" t="s">
        <v>118</v>
      </c>
      <c r="C169" s="2" t="s">
        <v>17</v>
      </c>
      <c r="D169" s="17">
        <v>6</v>
      </c>
      <c r="E169" s="17">
        <v>8</v>
      </c>
      <c r="F169" s="25">
        <v>87.79</v>
      </c>
      <c r="G169" s="25">
        <v>19.7</v>
      </c>
      <c r="H169" s="25">
        <v>57.97</v>
      </c>
      <c r="I169" s="25">
        <v>8.6</v>
      </c>
      <c r="J169" s="25">
        <v>1.52</v>
      </c>
      <c r="K169" s="17" t="s">
        <v>27</v>
      </c>
      <c r="L169" s="17">
        <v>300</v>
      </c>
      <c r="M169" s="17" t="s">
        <v>17</v>
      </c>
      <c r="P169" s="58" t="s">
        <v>17</v>
      </c>
      <c r="Q169" s="2" t="s">
        <v>17</v>
      </c>
    </row>
    <row r="170" s="2" customFormat="1" ht="18.95" customHeight="1" spans="1:18">
      <c r="A170" s="17">
        <v>2501105306</v>
      </c>
      <c r="B170" s="17" t="s">
        <v>119</v>
      </c>
      <c r="C170" s="17" t="s">
        <v>17</v>
      </c>
      <c r="D170" s="17">
        <v>7</v>
      </c>
      <c r="E170" s="17">
        <v>6</v>
      </c>
      <c r="F170" s="25">
        <v>87.71</v>
      </c>
      <c r="G170" s="25">
        <v>19.56</v>
      </c>
      <c r="H170" s="25">
        <v>59.6</v>
      </c>
      <c r="I170" s="25">
        <v>7.5</v>
      </c>
      <c r="J170" s="25">
        <v>1.05</v>
      </c>
      <c r="K170" s="17" t="s">
        <v>27</v>
      </c>
      <c r="L170" s="17">
        <f>IF(K170="","",VLOOKUP(K170,{"一等奖学金",1000;"二等奖学金",500;"三等奖学金",300;"一等学习优秀奖",900;"二等学习优秀奖",400;"三等学习优秀奖",200;"无",0},2,))</f>
        <v>300</v>
      </c>
      <c r="M170" s="17" t="s">
        <v>19</v>
      </c>
      <c r="P170" s="58"/>
    </row>
    <row r="171" s="2" customFormat="1" ht="18.95" customHeight="1" spans="1:18">
      <c r="A171" s="17">
        <v>2501105328</v>
      </c>
      <c r="B171" s="17" t="s">
        <v>120</v>
      </c>
      <c r="C171" s="17" t="s">
        <v>48</v>
      </c>
      <c r="D171" s="17">
        <v>8</v>
      </c>
      <c r="E171" s="17">
        <v>10</v>
      </c>
      <c r="F171" s="25">
        <v>87.64</v>
      </c>
      <c r="G171" s="25">
        <v>19.7</v>
      </c>
      <c r="H171" s="25">
        <v>57.73</v>
      </c>
      <c r="I171" s="25">
        <v>8.05</v>
      </c>
      <c r="J171" s="25">
        <v>2.16</v>
      </c>
      <c r="K171" s="17" t="s">
        <v>27</v>
      </c>
      <c r="L171" s="17">
        <f>IF(K171="","",VLOOKUP(K171,{"一等奖学金",1000;"二等奖学金",500;"三等奖学金",300;"一等学习优秀奖",900;"二等学习优秀奖",400;"三等学习优秀奖",200;"无",0},2,))</f>
        <v>300</v>
      </c>
      <c r="M171" s="17" t="s">
        <v>17</v>
      </c>
      <c r="P171" s="58"/>
    </row>
    <row r="172" s="2" customFormat="1" ht="18.95" customHeight="1" spans="1:18">
      <c r="A172" s="17">
        <v>2501105302</v>
      </c>
      <c r="B172" s="17" t="s">
        <v>121</v>
      </c>
      <c r="C172" s="17" t="s">
        <v>17</v>
      </c>
      <c r="D172" s="17">
        <v>11</v>
      </c>
      <c r="E172" s="17">
        <v>11</v>
      </c>
      <c r="F172" s="25">
        <v>86.15</v>
      </c>
      <c r="G172" s="25">
        <v>19.38</v>
      </c>
      <c r="H172" s="25">
        <v>58.46</v>
      </c>
      <c r="I172" s="25">
        <v>7.5</v>
      </c>
      <c r="J172" s="25">
        <v>0.81</v>
      </c>
      <c r="K172" s="17" t="s">
        <v>27</v>
      </c>
      <c r="L172" s="17">
        <f>IF(K172="","",VLOOKUP(K172,{"一等奖学金",1000;"二等奖学金",500;"三等奖学金",300;"一等学习优秀奖",900;"二等学习优秀奖",400;"三等学习优秀奖",200;"无",0},2,))</f>
        <v>300</v>
      </c>
      <c r="M172" s="17" t="s">
        <v>17</v>
      </c>
      <c r="P172" s="58"/>
    </row>
    <row r="173" s="2" customFormat="1" ht="18.95" customHeight="1" spans="1:18">
      <c r="A173" s="17"/>
      <c r="B173" s="17"/>
      <c r="C173" s="17"/>
      <c r="D173" s="17"/>
      <c r="E173" s="17"/>
      <c r="F173" s="25"/>
      <c r="G173" s="25"/>
      <c r="H173" s="25"/>
      <c r="I173" s="25"/>
      <c r="J173" s="25"/>
      <c r="K173" s="17"/>
      <c r="L173" s="17" t="str">
        <f>IF(K173="","",VLOOKUP(K173,{"一等奖学金",1000;"二等奖学金",500;"三等奖学金",300;"一等学习优秀奖",900;"二等学习优秀奖",400;"三等学习优秀奖",200;"无",0},2,))</f>
        <v/>
      </c>
      <c r="M173" s="17"/>
    </row>
    <row r="174" s="2" customFormat="1" ht="18.95" customHeight="1" spans="1:18">
      <c r="A174" s="17"/>
      <c r="B174" s="17"/>
      <c r="C174" s="17"/>
      <c r="D174" s="17"/>
      <c r="E174" s="17"/>
      <c r="F174" s="25"/>
      <c r="G174" s="25"/>
      <c r="H174" s="25"/>
      <c r="I174" s="25"/>
      <c r="J174" s="25"/>
      <c r="K174" s="17"/>
      <c r="L174" s="17" t="str">
        <f>IF(K174="","",VLOOKUP(K174,{"一等奖学金",1000;"二等奖学金",500;"三等奖学金",300;"一等学习优秀奖",900;"二等学习优秀奖",400;"三等学习优秀奖",200;"无",0},2,))</f>
        <v/>
      </c>
      <c r="M174" s="17"/>
    </row>
    <row r="175" s="2" customFormat="1" ht="18.95" customHeight="1" spans="1:18">
      <c r="A175" s="17"/>
      <c r="B175" s="17"/>
      <c r="C175" s="17"/>
      <c r="D175" s="17"/>
      <c r="E175" s="17"/>
      <c r="F175" s="25"/>
      <c r="G175" s="25"/>
      <c r="H175" s="25"/>
      <c r="I175" s="25"/>
      <c r="J175" s="25"/>
      <c r="K175" s="17"/>
      <c r="L175" s="17" t="str">
        <f>IF(K175="","",VLOOKUP(K175,{"一等奖学金",1000;"二等奖学金",500;"三等奖学金",300;"一等学习优秀奖",900;"二等学习优秀奖",400;"三等学习优秀奖",200;"无",0},2,))</f>
        <v/>
      </c>
      <c r="M175" s="17"/>
    </row>
    <row r="176" s="2" customFormat="1" ht="18.95" customHeight="1" spans="1:18">
      <c r="A176" s="17"/>
      <c r="B176" s="17"/>
      <c r="C176" s="17"/>
      <c r="D176" s="17"/>
      <c r="E176" s="17"/>
      <c r="F176" s="25"/>
      <c r="G176" s="25"/>
      <c r="H176" s="25"/>
      <c r="I176" s="25"/>
      <c r="J176" s="25"/>
      <c r="K176" s="17"/>
      <c r="L176" s="17" t="str">
        <f>IF(K176="","",VLOOKUP(K176,{"一等奖学金",1000;"二等奖学金",500;"三等奖学金",300;"一等学习优秀奖",900;"二等学习优秀奖",400;"三等学习优秀奖",200;"无",0},2,))</f>
        <v/>
      </c>
      <c r="M176" s="17"/>
    </row>
    <row r="177" s="2" customFormat="1" ht="18.95" customHeight="1" spans="1:18">
      <c r="A177" s="17"/>
      <c r="B177" s="17"/>
      <c r="C177" s="17"/>
      <c r="D177" s="17"/>
      <c r="E177" s="17"/>
      <c r="F177" s="25"/>
      <c r="G177" s="25"/>
      <c r="H177" s="25"/>
      <c r="I177" s="25"/>
      <c r="J177" s="25"/>
      <c r="K177" s="17"/>
      <c r="L177" s="17" t="str">
        <f>IF(K177="","",VLOOKUP(K177,{"一等奖学金",1000;"二等奖学金",500;"三等奖学金",300;"一等学习优秀奖",900;"二等学习优秀奖",400;"三等学习优秀奖",200;"无",0},2,))</f>
        <v/>
      </c>
      <c r="M177" s="17"/>
    </row>
    <row r="178" s="2" customFormat="1" ht="18.95" customHeight="1" spans="1:18">
      <c r="A178" s="17"/>
      <c r="B178" s="17"/>
      <c r="C178" s="17"/>
      <c r="D178" s="17"/>
      <c r="E178" s="17"/>
      <c r="F178" s="25"/>
      <c r="G178" s="25"/>
      <c r="H178" s="25"/>
      <c r="I178" s="25"/>
      <c r="J178" s="25"/>
      <c r="K178" s="17"/>
      <c r="L178" s="17" t="str">
        <f>IF(K178="","",VLOOKUP(K178,{"一等奖学金",1000;"二等奖学金",500;"三等奖学金",300;"一等学习优秀奖",900;"二等学习优秀奖",400;"三等学习优秀奖",200;"无",0},2,))</f>
        <v/>
      </c>
      <c r="M178" s="17"/>
    </row>
    <row r="179" s="2" customFormat="1" ht="18.95" customHeight="1" spans="1:18">
      <c r="A179" s="17"/>
      <c r="B179" s="17"/>
      <c r="C179" s="17"/>
      <c r="D179" s="17"/>
      <c r="E179" s="17"/>
      <c r="F179" s="25"/>
      <c r="G179" s="25"/>
      <c r="H179" s="25"/>
      <c r="I179" s="25"/>
      <c r="J179" s="25"/>
      <c r="K179" s="17"/>
      <c r="L179" s="17" t="str">
        <f>IF(K179="","",VLOOKUP(K179,{"一等奖学金",1000;"二等奖学金",500;"三等奖学金",300;"一等学习优秀奖",900;"二等学习优秀奖",400;"三等学习优秀奖",200;"无",0},2,))</f>
        <v/>
      </c>
      <c r="M179" s="17"/>
    </row>
    <row r="180" s="2" customFormat="1" ht="18.95" customHeight="1" spans="1:18">
      <c r="A180" s="17"/>
      <c r="B180" s="17"/>
      <c r="C180" s="17"/>
      <c r="D180" s="17"/>
      <c r="E180" s="17"/>
      <c r="F180" s="25"/>
      <c r="G180" s="25"/>
      <c r="H180" s="25"/>
      <c r="I180" s="25"/>
      <c r="J180" s="25"/>
      <c r="K180" s="17"/>
      <c r="L180" s="17" t="str">
        <f>IF(K180="","",VLOOKUP(K180,{"一等奖学金",1000;"二等奖学金",500;"三等奖学金",300;"一等学习优秀奖",900;"二等学习优秀奖",400;"三等学习优秀奖",200;"无",0},2,))</f>
        <v/>
      </c>
      <c r="M180" s="17"/>
    </row>
    <row r="181" s="2" customFormat="1" ht="18.95" customHeight="1" spans="1:18">
      <c r="A181" s="17"/>
      <c r="B181" s="17"/>
      <c r="C181" s="17"/>
      <c r="D181" s="17"/>
      <c r="E181" s="17"/>
      <c r="F181" s="25"/>
      <c r="G181" s="25"/>
      <c r="H181" s="25"/>
      <c r="I181" s="25"/>
      <c r="J181" s="25"/>
      <c r="K181" s="17"/>
      <c r="L181" s="17" t="str">
        <f>IF(K181="","",VLOOKUP(K181,{"一等奖学金",1000;"二等奖学金",500;"三等奖学金",300;"一等学习优秀奖",900;"二等学习优秀奖",400;"三等学习优秀奖",200;"无",0},2,))</f>
        <v/>
      </c>
      <c r="M181" s="17"/>
    </row>
    <row r="182" s="2" customFormat="1" ht="29.25" customHeight="1" spans="1:18">
      <c r="A182" s="59" t="s">
        <v>34</v>
      </c>
      <c r="B182" s="60"/>
      <c r="C182" s="61"/>
      <c r="D182" s="62"/>
      <c r="E182" s="62"/>
      <c r="F182" s="56" t="s">
        <v>35</v>
      </c>
      <c r="G182" s="12" t="s">
        <v>36</v>
      </c>
      <c r="H182" s="13"/>
      <c r="I182" s="13"/>
      <c r="J182" s="13"/>
      <c r="K182" s="52" t="s">
        <v>37</v>
      </c>
      <c r="L182" s="52">
        <f>SUM(L166:L181)</f>
        <v>3000</v>
      </c>
      <c r="M182" s="52"/>
    </row>
    <row r="186" s="2" customFormat="1" ht="45" customHeight="1" spans="1:18">
      <c r="A186" s="49" t="s">
        <v>0</v>
      </c>
      <c r="B186" s="49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1"/>
    </row>
    <row r="187" s="2" customFormat="1" ht="25.5" customHeight="1" spans="1:18">
      <c r="A187" s="51" t="s">
        <v>122</v>
      </c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1"/>
    </row>
    <row r="188" s="2" customFormat="1" ht="21" customHeight="1" spans="1:18">
      <c r="A188" s="52" t="s">
        <v>2</v>
      </c>
      <c r="B188" s="53" t="s">
        <v>3</v>
      </c>
      <c r="C188" s="52" t="s">
        <v>4</v>
      </c>
      <c r="D188" s="54" t="s">
        <v>5</v>
      </c>
      <c r="E188" s="55"/>
      <c r="F188" s="55"/>
      <c r="G188" s="55"/>
      <c r="H188" s="55"/>
      <c r="I188" s="55"/>
      <c r="J188" s="55"/>
      <c r="K188" s="56" t="s">
        <v>6</v>
      </c>
      <c r="L188" s="56" t="s">
        <v>7</v>
      </c>
      <c r="M188" s="56" t="s">
        <v>8</v>
      </c>
    </row>
    <row r="189" s="2" customFormat="1" ht="34" customHeight="1" spans="1:18">
      <c r="A189" s="52"/>
      <c r="B189" s="57"/>
      <c r="C189" s="52"/>
      <c r="D189" s="56" t="s">
        <v>9</v>
      </c>
      <c r="E189" s="56" t="s">
        <v>10</v>
      </c>
      <c r="F189" s="14" t="s">
        <v>11</v>
      </c>
      <c r="G189" s="14" t="s">
        <v>12</v>
      </c>
      <c r="H189" s="14" t="s">
        <v>13</v>
      </c>
      <c r="I189" s="16" t="s">
        <v>14</v>
      </c>
      <c r="J189" s="14" t="s">
        <v>15</v>
      </c>
      <c r="K189" s="56"/>
      <c r="L189" s="56"/>
      <c r="M189" s="56"/>
    </row>
    <row r="190" s="2" customFormat="1" ht="18.95" customHeight="1" spans="1:18">
      <c r="A190" s="17">
        <v>2311010125</v>
      </c>
      <c r="B190" s="17" t="s">
        <v>123</v>
      </c>
      <c r="C190" s="33" t="s">
        <v>17</v>
      </c>
      <c r="D190" s="17">
        <v>1</v>
      </c>
      <c r="E190" s="17">
        <v>1</v>
      </c>
      <c r="F190" s="63">
        <v>96.95</v>
      </c>
      <c r="G190" s="63">
        <v>19.8</v>
      </c>
      <c r="H190" s="63">
        <v>63.02</v>
      </c>
      <c r="I190" s="63">
        <v>8.68</v>
      </c>
      <c r="J190" s="63">
        <v>5.45</v>
      </c>
      <c r="K190" s="17" t="s">
        <v>18</v>
      </c>
      <c r="L190" s="17">
        <f>IF(K190="","",VLOOKUP(K190,{"一等奖学金",1000;"二等奖学金",500;"三等奖学金",300;"无",0},2,))</f>
        <v>1000</v>
      </c>
      <c r="M190" s="17" t="s">
        <v>19</v>
      </c>
      <c r="O190" s="58"/>
      <c r="P190" s="58" t="s">
        <v>18</v>
      </c>
      <c r="Q190" s="58" t="s">
        <v>19</v>
      </c>
      <c r="R190" s="58" t="s">
        <v>17</v>
      </c>
    </row>
    <row r="191" s="2" customFormat="1" ht="18.95" customHeight="1" spans="1:18">
      <c r="A191" s="17">
        <v>2311010123</v>
      </c>
      <c r="B191" s="17" t="s">
        <v>124</v>
      </c>
      <c r="C191" s="17" t="s">
        <v>29</v>
      </c>
      <c r="D191" s="17">
        <v>2</v>
      </c>
      <c r="E191" s="17">
        <v>2</v>
      </c>
      <c r="F191" s="63">
        <v>94.91</v>
      </c>
      <c r="G191" s="63">
        <v>19.6</v>
      </c>
      <c r="H191" s="63">
        <v>63.62</v>
      </c>
      <c r="I191" s="63">
        <v>8.34</v>
      </c>
      <c r="J191" s="63">
        <v>3.35</v>
      </c>
      <c r="K191" s="17" t="s">
        <v>22</v>
      </c>
      <c r="L191" s="17">
        <v>500</v>
      </c>
      <c r="M191" s="17" t="s">
        <v>17</v>
      </c>
      <c r="O191" s="58"/>
      <c r="P191" s="58" t="s">
        <v>22</v>
      </c>
      <c r="Q191" s="58" t="s">
        <v>23</v>
      </c>
      <c r="R191" s="58" t="s">
        <v>24</v>
      </c>
    </row>
    <row r="192" s="2" customFormat="1" ht="18.95" customHeight="1" spans="1:18">
      <c r="A192" s="17">
        <v>2311010119</v>
      </c>
      <c r="B192" s="17" t="s">
        <v>125</v>
      </c>
      <c r="C192" s="64" t="s">
        <v>126</v>
      </c>
      <c r="D192" s="17">
        <v>3</v>
      </c>
      <c r="E192" s="17">
        <v>3</v>
      </c>
      <c r="F192" s="63">
        <v>93.87</v>
      </c>
      <c r="G192" s="63">
        <v>19.36</v>
      </c>
      <c r="H192" s="63">
        <v>63.18</v>
      </c>
      <c r="I192" s="63">
        <v>8.28</v>
      </c>
      <c r="J192" s="63">
        <v>3.05</v>
      </c>
      <c r="K192" s="17" t="s">
        <v>22</v>
      </c>
      <c r="L192" s="17">
        <f>IF(K192="","",VLOOKUP(K192,{"一等奖学金",1000;"二等奖学金",500;"三等奖学金",300;"无",0},2,))</f>
        <v>500</v>
      </c>
      <c r="M192" s="17" t="s">
        <v>17</v>
      </c>
      <c r="O192" s="58"/>
      <c r="P192" s="58" t="s">
        <v>27</v>
      </c>
      <c r="Q192" s="58" t="s">
        <v>43</v>
      </c>
      <c r="R192" s="58" t="s">
        <v>44</v>
      </c>
    </row>
    <row r="193" s="2" customFormat="1" ht="18.95" customHeight="1" spans="1:18">
      <c r="A193" s="17">
        <v>2311010138</v>
      </c>
      <c r="B193" s="17" t="s">
        <v>127</v>
      </c>
      <c r="C193" s="17" t="s">
        <v>21</v>
      </c>
      <c r="D193" s="17">
        <v>4</v>
      </c>
      <c r="E193" s="17">
        <v>4</v>
      </c>
      <c r="F193" s="63">
        <v>90.87</v>
      </c>
      <c r="G193" s="63">
        <v>19.64</v>
      </c>
      <c r="H193" s="63">
        <v>62.17</v>
      </c>
      <c r="I193" s="63">
        <v>7.86</v>
      </c>
      <c r="J193" s="63">
        <v>1.2</v>
      </c>
      <c r="K193" s="17" t="s">
        <v>22</v>
      </c>
      <c r="L193" s="17">
        <v>500</v>
      </c>
      <c r="M193" s="17" t="s">
        <v>23</v>
      </c>
      <c r="O193" s="58"/>
      <c r="P193" s="58" t="s">
        <v>17</v>
      </c>
      <c r="Q193" s="58" t="s">
        <v>17</v>
      </c>
      <c r="R193" s="58"/>
    </row>
    <row r="194" s="2" customFormat="1" ht="18.95" customHeight="1" spans="1:18">
      <c r="A194" s="17">
        <v>2311010132</v>
      </c>
      <c r="B194" s="17" t="s">
        <v>128</v>
      </c>
      <c r="C194" s="17" t="s">
        <v>17</v>
      </c>
      <c r="D194" s="17">
        <v>5</v>
      </c>
      <c r="E194" s="17">
        <v>5</v>
      </c>
      <c r="F194" s="63">
        <v>90.22</v>
      </c>
      <c r="G194" s="63">
        <v>19.35</v>
      </c>
      <c r="H194" s="63">
        <v>61.87</v>
      </c>
      <c r="I194" s="63">
        <v>8.1</v>
      </c>
      <c r="J194" s="63">
        <v>0.9</v>
      </c>
      <c r="K194" s="17" t="s">
        <v>27</v>
      </c>
      <c r="L194" s="17">
        <f>IF(K194="","",VLOOKUP(K194,{"一等奖学金",1000;"二等奖学金",500;"三等奖学金",300;"一等学习优秀奖",900;"二等学习优秀奖",400;"三等学习优秀奖",200;"无",0},2,))</f>
        <v>300</v>
      </c>
      <c r="M194" s="17" t="s">
        <v>17</v>
      </c>
      <c r="O194" s="58"/>
      <c r="P194" s="58"/>
      <c r="Q194" s="58"/>
      <c r="R194" s="58"/>
    </row>
    <row r="195" s="2" customFormat="1" ht="18.95" customHeight="1" spans="1:18">
      <c r="A195" s="17">
        <v>2311010126</v>
      </c>
      <c r="B195" s="17" t="s">
        <v>129</v>
      </c>
      <c r="C195" s="17" t="s">
        <v>48</v>
      </c>
      <c r="D195" s="17">
        <v>6</v>
      </c>
      <c r="E195" s="17">
        <v>7</v>
      </c>
      <c r="F195" s="63">
        <v>89.09</v>
      </c>
      <c r="G195" s="63">
        <v>19.45</v>
      </c>
      <c r="H195" s="63">
        <v>60.92</v>
      </c>
      <c r="I195" s="63">
        <v>7.52</v>
      </c>
      <c r="J195" s="63">
        <v>1.2</v>
      </c>
      <c r="K195" s="17" t="s">
        <v>27</v>
      </c>
      <c r="L195" s="17">
        <f>IF(K195="","",VLOOKUP(K195,{"一等奖学金",1000;"二等奖学金",500;"三等奖学金",300;"一等学习优秀奖",900;"二等学习优秀奖",400;"三等学习优秀奖",200;"无",0},2,))</f>
        <v>300</v>
      </c>
      <c r="M195" s="17" t="s">
        <v>17</v>
      </c>
      <c r="O195" s="58"/>
      <c r="P195" s="58"/>
      <c r="Q195" s="58"/>
      <c r="R195" s="58"/>
    </row>
    <row r="196" s="2" customFormat="1" ht="18.95" customHeight="1" spans="1:18">
      <c r="A196" s="17">
        <v>2311010121</v>
      </c>
      <c r="B196" s="17" t="s">
        <v>130</v>
      </c>
      <c r="C196" s="17" t="s">
        <v>17</v>
      </c>
      <c r="D196" s="17">
        <v>8</v>
      </c>
      <c r="E196" s="17">
        <v>9</v>
      </c>
      <c r="F196" s="63">
        <v>88.5</v>
      </c>
      <c r="G196" s="63">
        <v>19.4</v>
      </c>
      <c r="H196" s="63">
        <v>60.25</v>
      </c>
      <c r="I196" s="63">
        <v>7.85</v>
      </c>
      <c r="J196" s="63">
        <v>1</v>
      </c>
      <c r="K196" s="17" t="s">
        <v>27</v>
      </c>
      <c r="L196" s="17">
        <f>IF(K196="","",VLOOKUP(K196,{"一等奖学金",1000;"二等奖学金",500;"三等奖学金",300;"一等学习优秀奖",900;"二等学习优秀奖",400;"三等学习优秀奖",200;"无",0},2,))</f>
        <v>300</v>
      </c>
      <c r="M196" s="17" t="s">
        <v>17</v>
      </c>
      <c r="O196" s="58"/>
      <c r="P196" s="58"/>
      <c r="Q196" s="58"/>
      <c r="R196" s="58"/>
    </row>
    <row r="197" s="2" customFormat="1" ht="18.95" customHeight="1" spans="1:18">
      <c r="A197" s="17">
        <v>2311010117</v>
      </c>
      <c r="B197" s="17" t="s">
        <v>131</v>
      </c>
      <c r="C197" s="17" t="s">
        <v>17</v>
      </c>
      <c r="D197" s="17">
        <v>9</v>
      </c>
      <c r="E197" s="17">
        <v>8</v>
      </c>
      <c r="F197" s="63">
        <v>87.79</v>
      </c>
      <c r="G197" s="63">
        <v>19.42</v>
      </c>
      <c r="H197" s="63">
        <v>60.74</v>
      </c>
      <c r="I197" s="63">
        <v>7.63</v>
      </c>
      <c r="J197" s="63">
        <v>0</v>
      </c>
      <c r="K197" s="17" t="s">
        <v>27</v>
      </c>
      <c r="L197" s="17">
        <f>IF(K197="","",VLOOKUP(K197,{"一等奖学金",1000;"二等奖学金",500;"三等奖学金",300;"一等学习优秀奖",900;"二等学习优秀奖",400;"三等学习优秀奖",200;"无",0},2,))</f>
        <v>300</v>
      </c>
      <c r="M197" s="17" t="s">
        <v>17</v>
      </c>
      <c r="O197" s="58"/>
      <c r="P197" s="58"/>
      <c r="Q197" s="58"/>
      <c r="R197" s="58"/>
    </row>
    <row r="198" s="2" customFormat="1" ht="18.95" customHeight="1" spans="1:18">
      <c r="A198" s="17">
        <v>2311010135</v>
      </c>
      <c r="B198" s="17" t="s">
        <v>132</v>
      </c>
      <c r="C198" s="17" t="s">
        <v>17</v>
      </c>
      <c r="D198" s="17">
        <v>10</v>
      </c>
      <c r="E198" s="17">
        <v>10</v>
      </c>
      <c r="F198" s="63">
        <v>87.75</v>
      </c>
      <c r="G198" s="63">
        <v>19.37</v>
      </c>
      <c r="H198" s="63">
        <v>59.82</v>
      </c>
      <c r="I198" s="63">
        <v>8.06</v>
      </c>
      <c r="J198" s="63">
        <v>0.5</v>
      </c>
      <c r="K198" s="17" t="s">
        <v>27</v>
      </c>
      <c r="L198" s="17">
        <f>IF(K198="","",VLOOKUP(K198,{"一等奖学金",1000;"二等奖学金",500;"三等奖学金",300;"一等学习优秀奖",900;"二等学习优秀奖",400;"三等学习优秀奖",200;"无",0},2,))</f>
        <v>300</v>
      </c>
      <c r="M198" s="17" t="s">
        <v>17</v>
      </c>
      <c r="O198" s="58"/>
      <c r="P198" s="58"/>
      <c r="Q198" s="58"/>
      <c r="R198" s="58"/>
    </row>
    <row r="199" s="2" customFormat="1" ht="18.95" customHeight="1" spans="1:18">
      <c r="A199" s="17"/>
      <c r="B199" s="17"/>
      <c r="C199" s="17"/>
      <c r="D199" s="17"/>
      <c r="E199" s="17"/>
      <c r="F199" s="17"/>
      <c r="G199" s="17"/>
      <c r="H199" s="17"/>
      <c r="I199" s="25"/>
      <c r="J199" s="17"/>
      <c r="K199" s="17"/>
      <c r="L199" s="17" t="str">
        <f>IF(K199="","",VLOOKUP(K199,{"一等奖学金",1000;"二等奖学金",500;"三等奖学金",300;"一等学习优秀奖",900;"二等学习优秀奖",400;"三等学习优秀奖",200;"无",0},2,))</f>
        <v/>
      </c>
      <c r="M199" s="17"/>
    </row>
    <row r="200" s="2" customFormat="1" ht="18.95" customHeight="1" spans="1:18">
      <c r="A200" s="17"/>
      <c r="B200" s="17"/>
      <c r="C200" s="17"/>
      <c r="D200" s="17"/>
      <c r="E200" s="17"/>
      <c r="F200" s="17"/>
      <c r="G200" s="17"/>
      <c r="H200" s="17"/>
      <c r="I200" s="25"/>
      <c r="J200" s="17"/>
      <c r="K200" s="17"/>
      <c r="L200" s="17" t="str">
        <f>IF(K200="","",VLOOKUP(K200,{"一等奖学金",1000;"二等奖学金",500;"三等奖学金",300;"一等学习优秀奖",900;"二等学习优秀奖",400;"三等学习优秀奖",200;"无",0},2,))</f>
        <v/>
      </c>
      <c r="M200" s="17"/>
    </row>
    <row r="201" s="2" customFormat="1" ht="18.95" customHeight="1" spans="1:18">
      <c r="A201" s="17"/>
      <c r="B201" s="17"/>
      <c r="C201" s="17"/>
      <c r="D201" s="17"/>
      <c r="E201" s="17"/>
      <c r="F201" s="17"/>
      <c r="G201" s="17"/>
      <c r="H201" s="17"/>
      <c r="I201" s="25"/>
      <c r="J201" s="17"/>
      <c r="K201" s="17"/>
      <c r="L201" s="17" t="str">
        <f>IF(K201="","",VLOOKUP(K201,{"一等奖学金",1000;"二等奖学金",500;"三等奖学金",300;"一等学习优秀奖",900;"二等学习优秀奖",400;"三等学习优秀奖",200;"无",0},2,))</f>
        <v/>
      </c>
      <c r="M201" s="17"/>
    </row>
    <row r="202" s="2" customFormat="1" ht="18.95" customHeight="1" spans="1:18">
      <c r="A202" s="17"/>
      <c r="B202" s="17"/>
      <c r="C202" s="17"/>
      <c r="D202" s="17"/>
      <c r="E202" s="17"/>
      <c r="F202" s="17"/>
      <c r="G202" s="17"/>
      <c r="H202" s="17"/>
      <c r="I202" s="25"/>
      <c r="J202" s="17"/>
      <c r="K202" s="17"/>
      <c r="L202" s="17" t="str">
        <f>IF(K202="","",VLOOKUP(K202,{"一等奖学金",1000;"二等奖学金",500;"三等奖学金",300;"一等学习优秀奖",900;"二等学习优秀奖",400;"三等学习优秀奖",200;"无",0},2,))</f>
        <v/>
      </c>
      <c r="M202" s="17"/>
    </row>
    <row r="203" s="2" customFormat="1" ht="18.95" customHeight="1" spans="1:18">
      <c r="A203" s="17"/>
      <c r="B203" s="17"/>
      <c r="C203" s="17"/>
      <c r="D203" s="17"/>
      <c r="E203" s="17"/>
      <c r="F203" s="17"/>
      <c r="G203" s="17"/>
      <c r="H203" s="17"/>
      <c r="I203" s="25"/>
      <c r="J203" s="17"/>
      <c r="K203" s="17"/>
      <c r="L203" s="17" t="str">
        <f>IF(K203="","",VLOOKUP(K203,{"一等奖学金",1000;"二等奖学金",500;"三等奖学金",300;"一等学习优秀奖",900;"二等学习优秀奖",400;"三等学习优秀奖",200;"无",0},2,))</f>
        <v/>
      </c>
      <c r="M203" s="17"/>
    </row>
    <row r="204" s="2" customFormat="1" ht="18.95" customHeight="1" spans="1:18">
      <c r="A204" s="17"/>
      <c r="B204" s="17"/>
      <c r="C204" s="17"/>
      <c r="D204" s="17"/>
      <c r="E204" s="17"/>
      <c r="F204" s="17"/>
      <c r="G204" s="17"/>
      <c r="H204" s="17"/>
      <c r="I204" s="25"/>
      <c r="J204" s="17"/>
      <c r="K204" s="17"/>
      <c r="L204" s="17"/>
      <c r="M204" s="17"/>
    </row>
    <row r="205" s="2" customFormat="1" ht="18.95" customHeight="1" spans="1:18">
      <c r="A205" s="17"/>
      <c r="B205" s="17"/>
      <c r="C205" s="17"/>
      <c r="D205" s="17"/>
      <c r="E205" s="17"/>
      <c r="F205" s="17"/>
      <c r="G205" s="17"/>
      <c r="H205" s="17"/>
      <c r="I205" s="25"/>
      <c r="J205" s="17"/>
      <c r="K205" s="17"/>
      <c r="L205" s="17" t="str">
        <f>IF(K205="","",VLOOKUP(K205,{"一等奖学金",1000;"二等奖学金",500;"三等奖学金",300;"一等学习优秀奖",900;"二等学习优秀奖",400;"三等学习优秀奖",200;"无",0},2,))</f>
        <v/>
      </c>
      <c r="M205" s="17"/>
    </row>
    <row r="206" s="2" customFormat="1" ht="29.25" customHeight="1" spans="1:18">
      <c r="A206" s="59" t="s">
        <v>34</v>
      </c>
      <c r="B206" s="60"/>
      <c r="C206" s="61"/>
      <c r="D206" s="62"/>
      <c r="E206" s="62"/>
      <c r="F206" s="56" t="s">
        <v>35</v>
      </c>
      <c r="G206" s="12" t="s">
        <v>36</v>
      </c>
      <c r="H206" s="13"/>
      <c r="I206" s="13"/>
      <c r="J206" s="13"/>
      <c r="K206" s="52" t="s">
        <v>37</v>
      </c>
      <c r="L206" s="52">
        <f>SUM(L190:L205)</f>
        <v>4000</v>
      </c>
      <c r="M206" s="52"/>
    </row>
    <row r="207" s="2" customFormat="1" spans="1:18"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</row>
    <row r="208" s="2" customFormat="1" spans="1:18"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</row>
    <row r="209" s="2" customFormat="1" customHeight="1" spans="1:18"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</row>
    <row r="210" s="2" customFormat="1" ht="45" customHeight="1" spans="1:18">
      <c r="A210" s="49" t="s">
        <v>0</v>
      </c>
      <c r="B210" s="49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1"/>
    </row>
    <row r="211" s="2" customFormat="1" ht="25.5" customHeight="1" spans="1:18">
      <c r="A211" s="51" t="s">
        <v>133</v>
      </c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1"/>
    </row>
    <row r="212" s="2" customFormat="1" ht="21" customHeight="1" spans="1:18">
      <c r="A212" s="52" t="s">
        <v>2</v>
      </c>
      <c r="B212" s="53" t="s">
        <v>3</v>
      </c>
      <c r="C212" s="52" t="s">
        <v>4</v>
      </c>
      <c r="D212" s="54" t="s">
        <v>5</v>
      </c>
      <c r="E212" s="55"/>
      <c r="F212" s="55"/>
      <c r="G212" s="55"/>
      <c r="H212" s="55"/>
      <c r="I212" s="55"/>
      <c r="J212" s="55"/>
      <c r="K212" s="56" t="s">
        <v>6</v>
      </c>
      <c r="L212" s="56" t="s">
        <v>7</v>
      </c>
      <c r="M212" s="56" t="s">
        <v>8</v>
      </c>
    </row>
    <row r="213" s="2" customFormat="1" ht="34" customHeight="1" spans="1:18">
      <c r="A213" s="52"/>
      <c r="B213" s="57"/>
      <c r="C213" s="52"/>
      <c r="D213" s="56" t="s">
        <v>9</v>
      </c>
      <c r="E213" s="56" t="s">
        <v>10</v>
      </c>
      <c r="F213" s="14" t="s">
        <v>11</v>
      </c>
      <c r="G213" s="14" t="s">
        <v>12</v>
      </c>
      <c r="H213" s="14" t="s">
        <v>13</v>
      </c>
      <c r="I213" s="16" t="s">
        <v>14</v>
      </c>
      <c r="J213" s="14" t="s">
        <v>15</v>
      </c>
      <c r="K213" s="56"/>
      <c r="L213" s="56"/>
      <c r="M213" s="56"/>
    </row>
    <row r="214" s="2" customFormat="1" ht="18.95" customHeight="1" spans="1:18">
      <c r="A214" s="17">
        <v>2311010231</v>
      </c>
      <c r="B214" s="17" t="s">
        <v>134</v>
      </c>
      <c r="C214" s="33" t="s">
        <v>135</v>
      </c>
      <c r="D214" s="17">
        <v>1</v>
      </c>
      <c r="E214" s="17">
        <v>1</v>
      </c>
      <c r="F214" s="63">
        <v>95.59</v>
      </c>
      <c r="G214" s="63">
        <v>19.46</v>
      </c>
      <c r="H214" s="63">
        <v>65.43</v>
      </c>
      <c r="I214" s="63">
        <v>7.6</v>
      </c>
      <c r="J214" s="63">
        <v>3.1</v>
      </c>
      <c r="K214" s="17" t="s">
        <v>18</v>
      </c>
      <c r="L214" s="17">
        <f>IF(K214="","",VLOOKUP(K214,{"一等奖学金",1000;"二等奖学金",500;"三等奖学金",300;"无",0},2,))</f>
        <v>1000</v>
      </c>
      <c r="M214" s="17" t="s">
        <v>17</v>
      </c>
      <c r="O214" s="58"/>
      <c r="P214" s="58" t="s">
        <v>18</v>
      </c>
      <c r="Q214" s="58" t="s">
        <v>19</v>
      </c>
      <c r="R214" s="58" t="s">
        <v>17</v>
      </c>
    </row>
    <row r="215" s="2" customFormat="1" ht="18.95" customHeight="1" spans="1:18">
      <c r="A215" s="17" t="s">
        <v>136</v>
      </c>
      <c r="B215" s="17" t="s">
        <v>137</v>
      </c>
      <c r="C215" s="17" t="s">
        <v>48</v>
      </c>
      <c r="D215" s="17">
        <v>2</v>
      </c>
      <c r="E215" s="17">
        <v>2</v>
      </c>
      <c r="F215" s="63">
        <v>93.7</v>
      </c>
      <c r="G215" s="63">
        <v>19.77</v>
      </c>
      <c r="H215" s="63">
        <v>64</v>
      </c>
      <c r="I215" s="63">
        <v>7.78</v>
      </c>
      <c r="J215" s="63">
        <v>2.15</v>
      </c>
      <c r="K215" s="17" t="s">
        <v>22</v>
      </c>
      <c r="L215" s="17">
        <v>500</v>
      </c>
      <c r="M215" s="17" t="s">
        <v>17</v>
      </c>
      <c r="O215" s="58"/>
      <c r="P215" s="58" t="s">
        <v>22</v>
      </c>
      <c r="Q215" s="58" t="s">
        <v>23</v>
      </c>
      <c r="R215" s="58" t="s">
        <v>24</v>
      </c>
    </row>
    <row r="216" s="2" customFormat="1" ht="18.95" customHeight="1" spans="1:18">
      <c r="A216" s="17" t="s">
        <v>138</v>
      </c>
      <c r="B216" s="17" t="s">
        <v>139</v>
      </c>
      <c r="C216" s="17" t="s">
        <v>21</v>
      </c>
      <c r="D216" s="17">
        <v>3</v>
      </c>
      <c r="E216" s="17">
        <v>3</v>
      </c>
      <c r="F216" s="63">
        <v>91.64</v>
      </c>
      <c r="G216" s="63">
        <v>19.58</v>
      </c>
      <c r="H216" s="63">
        <v>62.24</v>
      </c>
      <c r="I216" s="63">
        <v>7.42</v>
      </c>
      <c r="J216" s="63">
        <v>2.4</v>
      </c>
      <c r="K216" s="17" t="s">
        <v>22</v>
      </c>
      <c r="L216" s="17">
        <f>IF(K216="","",VLOOKUP(K216,{"一等奖学金",1000;"二等奖学金",500;"三等奖学金",300;"无",0},2,))</f>
        <v>500</v>
      </c>
      <c r="M216" s="17" t="s">
        <v>19</v>
      </c>
      <c r="P216" s="58" t="s">
        <v>27</v>
      </c>
      <c r="Q216" s="2" t="s">
        <v>43</v>
      </c>
      <c r="R216" s="2" t="s">
        <v>44</v>
      </c>
    </row>
    <row r="217" s="2" customFormat="1" ht="18.95" customHeight="1" spans="1:18">
      <c r="A217" s="17" t="s">
        <v>138</v>
      </c>
      <c r="B217" s="17" t="s">
        <v>139</v>
      </c>
      <c r="D217" s="17"/>
      <c r="E217" s="17"/>
      <c r="F217" s="63"/>
      <c r="G217" s="63"/>
      <c r="H217" s="63"/>
      <c r="I217" s="63"/>
      <c r="J217" s="63"/>
      <c r="K217" s="17"/>
      <c r="L217" s="17"/>
      <c r="M217" s="17" t="s">
        <v>23</v>
      </c>
      <c r="P217" s="58" t="s">
        <v>17</v>
      </c>
      <c r="Q217" s="2" t="s">
        <v>17</v>
      </c>
    </row>
    <row r="218" s="2" customFormat="1" ht="18.95" customHeight="1" spans="1:18">
      <c r="A218" s="17" t="s">
        <v>140</v>
      </c>
      <c r="B218" s="17" t="s">
        <v>141</v>
      </c>
      <c r="C218" s="17" t="s">
        <v>142</v>
      </c>
      <c r="D218" s="17">
        <v>4</v>
      </c>
      <c r="E218" s="17">
        <v>5</v>
      </c>
      <c r="F218" s="63">
        <v>90.99</v>
      </c>
      <c r="G218" s="63">
        <v>19.36</v>
      </c>
      <c r="H218" s="63">
        <v>61.9</v>
      </c>
      <c r="I218" s="63">
        <v>7.38</v>
      </c>
      <c r="J218" s="63">
        <v>2.35</v>
      </c>
      <c r="K218" s="17" t="s">
        <v>22</v>
      </c>
      <c r="L218" s="17">
        <v>500</v>
      </c>
      <c r="M218" s="17" t="s">
        <v>17</v>
      </c>
      <c r="P218" s="58"/>
    </row>
    <row r="219" s="2" customFormat="1" ht="18.95" customHeight="1" spans="1:18">
      <c r="A219" s="17" t="s">
        <v>143</v>
      </c>
      <c r="B219" s="17" t="s">
        <v>144</v>
      </c>
      <c r="C219" s="17" t="s">
        <v>17</v>
      </c>
      <c r="D219" s="17">
        <v>5</v>
      </c>
      <c r="E219" s="17">
        <v>6</v>
      </c>
      <c r="F219" s="63">
        <v>90.98</v>
      </c>
      <c r="G219" s="63">
        <v>19.38</v>
      </c>
      <c r="H219" s="63">
        <v>63.6</v>
      </c>
      <c r="I219" s="63">
        <v>7.5</v>
      </c>
      <c r="J219" s="63">
        <v>0.5</v>
      </c>
      <c r="K219" s="17" t="s">
        <v>27</v>
      </c>
      <c r="L219" s="17">
        <v>300</v>
      </c>
      <c r="M219" s="17" t="s">
        <v>17</v>
      </c>
      <c r="P219" s="58"/>
    </row>
    <row r="220" s="2" customFormat="1" ht="18.95" customHeight="1" spans="1:18">
      <c r="A220" s="17" t="s">
        <v>145</v>
      </c>
      <c r="B220" s="17" t="s">
        <v>146</v>
      </c>
      <c r="C220" s="17" t="s">
        <v>147</v>
      </c>
      <c r="D220" s="17">
        <v>6</v>
      </c>
      <c r="E220" s="17">
        <v>7</v>
      </c>
      <c r="F220" s="63">
        <v>90.95</v>
      </c>
      <c r="G220" s="63">
        <v>19.74</v>
      </c>
      <c r="H220" s="63">
        <v>62.02</v>
      </c>
      <c r="I220" s="63">
        <v>7.29</v>
      </c>
      <c r="J220" s="63">
        <v>1.9</v>
      </c>
      <c r="K220" s="17" t="s">
        <v>27</v>
      </c>
      <c r="L220" s="17">
        <v>300</v>
      </c>
      <c r="M220" s="17" t="s">
        <v>17</v>
      </c>
      <c r="P220" s="58"/>
    </row>
    <row r="221" s="2" customFormat="1" ht="18.95" customHeight="1" spans="1:18">
      <c r="A221" s="17" t="s">
        <v>148</v>
      </c>
      <c r="B221" s="17" t="s">
        <v>149</v>
      </c>
      <c r="C221" s="17" t="s">
        <v>31</v>
      </c>
      <c r="D221" s="17">
        <v>8</v>
      </c>
      <c r="E221" s="17">
        <v>8</v>
      </c>
      <c r="F221" s="63">
        <v>90.32</v>
      </c>
      <c r="G221" s="63">
        <v>19.7</v>
      </c>
      <c r="H221" s="63">
        <v>60.52</v>
      </c>
      <c r="I221" s="63">
        <v>8.1</v>
      </c>
      <c r="J221" s="63">
        <v>2</v>
      </c>
      <c r="K221" s="17" t="s">
        <v>27</v>
      </c>
      <c r="L221" s="17">
        <v>300</v>
      </c>
      <c r="M221" s="17" t="s">
        <v>17</v>
      </c>
    </row>
    <row r="222" s="2" customFormat="1" ht="18.95" customHeight="1" spans="1:18">
      <c r="A222" s="17" t="s">
        <v>150</v>
      </c>
      <c r="B222" s="17" t="s">
        <v>151</v>
      </c>
      <c r="C222" s="17" t="s">
        <v>17</v>
      </c>
      <c r="D222" s="17">
        <v>9</v>
      </c>
      <c r="E222" s="17">
        <v>9</v>
      </c>
      <c r="F222" s="63">
        <v>89.99</v>
      </c>
      <c r="G222" s="63">
        <v>19.35</v>
      </c>
      <c r="H222" s="63">
        <v>62.63</v>
      </c>
      <c r="I222" s="63">
        <v>7.51</v>
      </c>
      <c r="J222" s="63">
        <v>0.5</v>
      </c>
      <c r="K222" s="17" t="s">
        <v>27</v>
      </c>
      <c r="L222" s="17">
        <v>300</v>
      </c>
      <c r="M222" s="17" t="s">
        <v>17</v>
      </c>
    </row>
    <row r="223" s="2" customFormat="1" ht="18.95" customHeight="1" spans="1:18">
      <c r="A223" s="17"/>
      <c r="B223" s="17"/>
      <c r="C223" s="17"/>
      <c r="D223" s="17"/>
      <c r="E223" s="17"/>
      <c r="F223" s="17"/>
      <c r="G223" s="17"/>
      <c r="H223" s="63"/>
      <c r="I223" s="25"/>
      <c r="J223" s="17"/>
      <c r="K223" s="17"/>
      <c r="L223" s="17"/>
      <c r="M223" s="17"/>
    </row>
    <row r="224" s="2" customFormat="1" ht="18.95" customHeight="1" spans="1:18">
      <c r="A224" s="17"/>
      <c r="B224" s="17"/>
      <c r="C224" s="17"/>
      <c r="D224" s="17"/>
      <c r="E224" s="17"/>
      <c r="F224" s="17"/>
      <c r="G224" s="17"/>
      <c r="H224" s="17"/>
      <c r="I224" s="25"/>
      <c r="J224" s="17"/>
      <c r="K224" s="17"/>
      <c r="L224" s="17" t="str">
        <f>IF(K224="","",VLOOKUP(K224,{"一等奖学金",1000;"二等奖学金",500;"三等奖学金",300;"一等学习优秀奖",900;"二等学习优秀奖",400;"三等学习优秀奖",200;"无",0},2,))</f>
        <v/>
      </c>
      <c r="M224" s="17"/>
    </row>
    <row r="225" s="2" customFormat="1" ht="18.95" customHeight="1" spans="1:18">
      <c r="A225" s="17"/>
      <c r="B225" s="17"/>
      <c r="C225" s="17"/>
      <c r="D225" s="17"/>
      <c r="E225" s="17"/>
      <c r="F225" s="17"/>
      <c r="G225" s="17"/>
      <c r="H225" s="17"/>
      <c r="I225" s="25"/>
      <c r="J225" s="17"/>
      <c r="K225" s="17"/>
      <c r="L225" s="17" t="str">
        <f>IF(K225="","",VLOOKUP(K225,{"一等奖学金",1000;"二等奖学金",500;"三等奖学金",300;"一等学习优秀奖",900;"二等学习优秀奖",400;"三等学习优秀奖",200;"无",0},2,))</f>
        <v/>
      </c>
      <c r="M225" s="17"/>
    </row>
    <row r="226" s="2" customFormat="1" ht="18.95" customHeight="1" spans="1:18">
      <c r="A226" s="17"/>
      <c r="B226" s="17"/>
      <c r="C226" s="17"/>
      <c r="D226" s="17"/>
      <c r="E226" s="17"/>
      <c r="F226" s="17"/>
      <c r="G226" s="17"/>
      <c r="H226" s="17"/>
      <c r="I226" s="25"/>
      <c r="J226" s="17"/>
      <c r="K226" s="17"/>
      <c r="L226" s="17" t="str">
        <f>IF(K226="","",VLOOKUP(K226,{"一等奖学金",1000;"二等奖学金",500;"三等奖学金",300;"一等学习优秀奖",900;"二等学习优秀奖",400;"三等学习优秀奖",200;"无",0},2,))</f>
        <v/>
      </c>
      <c r="M226" s="17"/>
    </row>
    <row r="227" s="2" customFormat="1" ht="18.95" customHeight="1" spans="1:18">
      <c r="A227" s="17"/>
      <c r="B227" s="17"/>
      <c r="C227" s="17"/>
      <c r="D227" s="17"/>
      <c r="E227" s="17"/>
      <c r="F227" s="17"/>
      <c r="G227" s="17"/>
      <c r="H227" s="17"/>
      <c r="I227" s="25"/>
      <c r="J227" s="17"/>
      <c r="K227" s="17"/>
      <c r="L227" s="17" t="str">
        <f>IF(K227="","",VLOOKUP(K227,{"一等奖学金",1000;"二等奖学金",500;"三等奖学金",300;"一等学习优秀奖",900;"二等学习优秀奖",400;"三等学习优秀奖",200;"无",0},2,))</f>
        <v/>
      </c>
      <c r="M227" s="17"/>
    </row>
    <row r="228" s="2" customFormat="1" ht="18.95" customHeight="1" spans="1:18">
      <c r="A228" s="17"/>
      <c r="B228" s="17"/>
      <c r="C228" s="17"/>
      <c r="D228" s="17"/>
      <c r="E228" s="17"/>
      <c r="F228" s="17"/>
      <c r="G228" s="17"/>
      <c r="H228" s="17"/>
      <c r="I228" s="25"/>
      <c r="J228" s="17"/>
      <c r="K228" s="17"/>
      <c r="L228" s="17" t="str">
        <f>IF(K228="","",VLOOKUP(K228,{"一等奖学金",1000;"二等奖学金",500;"三等奖学金",300;"一等学习优秀奖",900;"二等学习优秀奖",400;"三等学习优秀奖",200;"无",0},2,))</f>
        <v/>
      </c>
      <c r="M228" s="17"/>
    </row>
    <row r="229" s="2" customFormat="1" ht="18.95" customHeight="1" spans="1:18">
      <c r="A229" s="17"/>
      <c r="B229" s="17"/>
      <c r="C229" s="17"/>
      <c r="D229" s="17"/>
      <c r="E229" s="17"/>
      <c r="F229" s="17"/>
      <c r="G229" s="17"/>
      <c r="H229" s="17"/>
      <c r="I229" s="25"/>
      <c r="J229" s="17"/>
      <c r="K229" s="17"/>
      <c r="L229" s="17" t="str">
        <f>IF(K229="","",VLOOKUP(K229,{"一等奖学金",1000;"二等奖学金",500;"三等奖学金",300;"一等学习优秀奖",900;"二等学习优秀奖",400;"三等学习优秀奖",200;"无",0},2,))</f>
        <v/>
      </c>
      <c r="M229" s="17"/>
    </row>
    <row r="230" s="2" customFormat="1" ht="29.25" customHeight="1" spans="1:18">
      <c r="A230" s="59" t="s">
        <v>34</v>
      </c>
      <c r="B230" s="60"/>
      <c r="C230" s="61"/>
      <c r="D230" s="62"/>
      <c r="E230" s="62"/>
      <c r="F230" s="56" t="s">
        <v>35</v>
      </c>
      <c r="G230" s="12" t="s">
        <v>36</v>
      </c>
      <c r="H230" s="13"/>
      <c r="I230" s="13"/>
      <c r="J230" s="13"/>
      <c r="K230" s="52" t="s">
        <v>37</v>
      </c>
      <c r="L230" s="52">
        <v>3700</v>
      </c>
      <c r="M230" s="52"/>
    </row>
    <row r="231" s="2" customFormat="1" spans="1:18"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</row>
    <row r="232" s="2" customFormat="1" spans="1:18"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</row>
    <row r="233" s="2" customFormat="1" customHeight="1" spans="1:18"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</row>
    <row r="234" s="2" customFormat="1" ht="45" customHeight="1" spans="1:18">
      <c r="A234" s="49" t="s">
        <v>0</v>
      </c>
      <c r="B234" s="49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1"/>
    </row>
    <row r="235" s="2" customFormat="1" ht="25.5" customHeight="1" spans="1:18">
      <c r="A235" s="51" t="s">
        <v>152</v>
      </c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1"/>
    </row>
    <row r="236" s="2" customFormat="1" ht="21" customHeight="1" spans="1:18">
      <c r="A236" s="52" t="s">
        <v>2</v>
      </c>
      <c r="B236" s="53" t="s">
        <v>3</v>
      </c>
      <c r="C236" s="52" t="s">
        <v>4</v>
      </c>
      <c r="D236" s="54" t="s">
        <v>5</v>
      </c>
      <c r="E236" s="55"/>
      <c r="F236" s="55"/>
      <c r="G236" s="55"/>
      <c r="H236" s="55"/>
      <c r="I236" s="55"/>
      <c r="J236" s="55"/>
      <c r="K236" s="56" t="s">
        <v>6</v>
      </c>
      <c r="L236" s="56" t="s">
        <v>7</v>
      </c>
      <c r="M236" s="56" t="s">
        <v>8</v>
      </c>
    </row>
    <row r="237" s="2" customFormat="1" ht="34" customHeight="1" spans="1:18">
      <c r="A237" s="52"/>
      <c r="B237" s="57"/>
      <c r="C237" s="52"/>
      <c r="D237" s="56" t="s">
        <v>9</v>
      </c>
      <c r="E237" s="56" t="s">
        <v>10</v>
      </c>
      <c r="F237" s="14" t="s">
        <v>11</v>
      </c>
      <c r="G237" s="14" t="s">
        <v>12</v>
      </c>
      <c r="H237" s="14" t="s">
        <v>13</v>
      </c>
      <c r="I237" s="16" t="s">
        <v>14</v>
      </c>
      <c r="J237" s="14" t="s">
        <v>15</v>
      </c>
      <c r="K237" s="56"/>
      <c r="L237" s="56"/>
      <c r="M237" s="56"/>
    </row>
    <row r="238" s="2" customFormat="1" ht="18.95" customHeight="1" spans="1:18">
      <c r="A238" s="17">
        <v>2311050335</v>
      </c>
      <c r="B238" s="17" t="s">
        <v>153</v>
      </c>
      <c r="C238" s="33" t="s">
        <v>105</v>
      </c>
      <c r="D238" s="17">
        <v>1</v>
      </c>
      <c r="E238" s="17">
        <v>1</v>
      </c>
      <c r="F238" s="63">
        <f t="shared" ref="F238:F244" si="0">SUM(G238:J238)</f>
        <v>92.73</v>
      </c>
      <c r="G238" s="63">
        <v>19.31</v>
      </c>
      <c r="H238" s="63">
        <v>62.89</v>
      </c>
      <c r="I238" s="63">
        <v>7.73</v>
      </c>
      <c r="J238" s="63">
        <v>2.8</v>
      </c>
      <c r="K238" s="17" t="s">
        <v>18</v>
      </c>
      <c r="L238" s="17">
        <f>IF(K238="","",VLOOKUP(K238,{"一等奖学金",1000;"二等奖学金",500;"三等奖学金",300;"无",0},2,))</f>
        <v>1000</v>
      </c>
      <c r="M238" s="17" t="s">
        <v>19</v>
      </c>
      <c r="O238" s="58"/>
      <c r="P238" s="58" t="s">
        <v>18</v>
      </c>
      <c r="Q238" s="58" t="s">
        <v>19</v>
      </c>
      <c r="R238" s="58" t="s">
        <v>17</v>
      </c>
    </row>
    <row r="239" s="2" customFormat="1" ht="18.95" customHeight="1" spans="1:18">
      <c r="A239" s="17">
        <v>2311040113</v>
      </c>
      <c r="B239" s="17" t="s">
        <v>154</v>
      </c>
      <c r="C239" s="17" t="s">
        <v>142</v>
      </c>
      <c r="D239" s="17">
        <v>2</v>
      </c>
      <c r="E239" s="17">
        <v>2</v>
      </c>
      <c r="F239" s="63">
        <f t="shared" si="0"/>
        <v>91.41</v>
      </c>
      <c r="G239" s="63">
        <v>18.75</v>
      </c>
      <c r="H239" s="63">
        <v>63.73</v>
      </c>
      <c r="I239" s="63">
        <v>7.43</v>
      </c>
      <c r="J239" s="63">
        <v>1.5</v>
      </c>
      <c r="K239" s="17" t="s">
        <v>22</v>
      </c>
      <c r="L239" s="17">
        <v>500</v>
      </c>
      <c r="M239" s="17" t="s">
        <v>17</v>
      </c>
      <c r="O239" s="58"/>
      <c r="P239" s="58" t="s">
        <v>22</v>
      </c>
      <c r="Q239" s="58" t="s">
        <v>23</v>
      </c>
      <c r="R239" s="58" t="s">
        <v>24</v>
      </c>
    </row>
    <row r="240" s="2" customFormat="1" ht="18.95" customHeight="1" spans="1:18">
      <c r="A240" s="17">
        <v>2311050313</v>
      </c>
      <c r="B240" s="17" t="s">
        <v>155</v>
      </c>
      <c r="C240" s="17" t="s">
        <v>17</v>
      </c>
      <c r="D240" s="17">
        <v>3</v>
      </c>
      <c r="E240" s="17">
        <v>6</v>
      </c>
      <c r="F240" s="63">
        <f t="shared" si="0"/>
        <v>90.42</v>
      </c>
      <c r="G240" s="63">
        <v>19.01</v>
      </c>
      <c r="H240" s="63">
        <v>62</v>
      </c>
      <c r="I240" s="63">
        <v>7.26</v>
      </c>
      <c r="J240" s="63">
        <v>2.15</v>
      </c>
      <c r="K240" s="17" t="s">
        <v>22</v>
      </c>
      <c r="L240" s="17">
        <f>IF(K240="","",VLOOKUP(K240,{"一等奖学金",1000;"二等奖学金",500;"三等奖学金",300;"无",0},2,))</f>
        <v>500</v>
      </c>
      <c r="M240" s="17" t="s">
        <v>17</v>
      </c>
      <c r="P240" s="58" t="s">
        <v>27</v>
      </c>
      <c r="Q240" s="2" t="s">
        <v>43</v>
      </c>
      <c r="R240" s="2" t="s">
        <v>44</v>
      </c>
    </row>
    <row r="241" s="2" customFormat="1" ht="18.95" customHeight="1" spans="1:17">
      <c r="A241" s="17">
        <v>2311010238</v>
      </c>
      <c r="B241" s="17" t="s">
        <v>156</v>
      </c>
      <c r="C241" s="2" t="s">
        <v>17</v>
      </c>
      <c r="D241" s="17">
        <v>4</v>
      </c>
      <c r="E241" s="17">
        <v>3</v>
      </c>
      <c r="F241" s="63">
        <f t="shared" si="0"/>
        <v>90.26</v>
      </c>
      <c r="G241" s="63">
        <v>19.19</v>
      </c>
      <c r="H241" s="63">
        <v>61.73</v>
      </c>
      <c r="I241" s="63">
        <v>8.21</v>
      </c>
      <c r="J241" s="63">
        <v>1.13</v>
      </c>
      <c r="K241" s="17" t="s">
        <v>22</v>
      </c>
      <c r="L241" s="17">
        <v>500</v>
      </c>
      <c r="M241" s="17" t="s">
        <v>17</v>
      </c>
      <c r="P241" s="58" t="s">
        <v>17</v>
      </c>
      <c r="Q241" s="2" t="s">
        <v>17</v>
      </c>
    </row>
    <row r="242" s="2" customFormat="1" ht="18.95" customHeight="1" spans="1:17">
      <c r="A242" s="17">
        <v>2313080408</v>
      </c>
      <c r="B242" s="17" t="s">
        <v>157</v>
      </c>
      <c r="C242" s="17" t="s">
        <v>21</v>
      </c>
      <c r="D242" s="17">
        <v>5</v>
      </c>
      <c r="E242" s="17">
        <v>8</v>
      </c>
      <c r="F242" s="63">
        <f t="shared" si="0"/>
        <v>90.03</v>
      </c>
      <c r="G242" s="63">
        <v>19.29</v>
      </c>
      <c r="H242" s="63">
        <v>60.5</v>
      </c>
      <c r="I242" s="63">
        <v>7.64</v>
      </c>
      <c r="J242" s="63">
        <v>2.6</v>
      </c>
      <c r="K242" s="17" t="s">
        <v>27</v>
      </c>
      <c r="L242" s="17">
        <f>IF(K242="","",VLOOKUP(K242,{"一等奖学金",1000;"二等奖学金",500;"三等奖学金",300;"一等学习优秀奖",900;"二等学习优秀奖",400;"三等学习优秀奖",200;"无",0},2,))</f>
        <v>300</v>
      </c>
      <c r="M242" s="17" t="s">
        <v>23</v>
      </c>
      <c r="P242" s="58"/>
    </row>
    <row r="243" s="2" customFormat="1" ht="18.95" customHeight="1" spans="1:17">
      <c r="A243" s="17">
        <v>2311010109</v>
      </c>
      <c r="B243" s="17" t="s">
        <v>158</v>
      </c>
      <c r="C243" s="17" t="s">
        <v>17</v>
      </c>
      <c r="D243" s="17">
        <v>6</v>
      </c>
      <c r="E243" s="17">
        <v>4</v>
      </c>
      <c r="F243" s="63">
        <f t="shared" si="0"/>
        <v>89.78</v>
      </c>
      <c r="G243" s="63">
        <v>18.77</v>
      </c>
      <c r="H243" s="63">
        <v>62.65</v>
      </c>
      <c r="I243" s="63">
        <v>7.66</v>
      </c>
      <c r="J243" s="63">
        <v>0.7</v>
      </c>
      <c r="K243" s="17" t="s">
        <v>27</v>
      </c>
      <c r="L243" s="17">
        <f>IF(K243="","",VLOOKUP(K243,{"一等奖学金",1000;"二等奖学金",500;"三等奖学金",300;"一等学习优秀奖",900;"二等学习优秀奖",400;"三等学习优秀奖",200;"无",0},2,))</f>
        <v>300</v>
      </c>
      <c r="M243" s="17" t="s">
        <v>17</v>
      </c>
      <c r="P243" s="58"/>
    </row>
    <row r="244" s="2" customFormat="1" ht="18.95" customHeight="1" spans="1:17">
      <c r="A244" s="17">
        <v>2306110329</v>
      </c>
      <c r="B244" s="17" t="s">
        <v>159</v>
      </c>
      <c r="C244" s="17" t="s">
        <v>17</v>
      </c>
      <c r="D244" s="17">
        <v>9</v>
      </c>
      <c r="E244" s="17">
        <v>7</v>
      </c>
      <c r="F244" s="63">
        <f t="shared" si="0"/>
        <v>88.21</v>
      </c>
      <c r="G244" s="63">
        <v>19.47</v>
      </c>
      <c r="H244" s="63">
        <v>61.03</v>
      </c>
      <c r="I244" s="63">
        <v>7.31</v>
      </c>
      <c r="J244" s="63">
        <v>0.4</v>
      </c>
      <c r="K244" s="17" t="s">
        <v>27</v>
      </c>
      <c r="L244" s="17">
        <f>IF(K244="","",VLOOKUP(K244,{"一等奖学金",1000;"二等奖学金",500;"三等奖学金",300;"一等学习优秀奖",900;"二等学习优秀奖",400;"三等学习优秀奖",200;"无",0},2,))</f>
        <v>300</v>
      </c>
      <c r="M244" s="17" t="s">
        <v>17</v>
      </c>
      <c r="P244" s="58"/>
    </row>
    <row r="245" s="2" customFormat="1" ht="18.95" customHeight="1" spans="1:17">
      <c r="A245" s="17"/>
      <c r="B245" s="17"/>
      <c r="C245" s="17"/>
      <c r="D245" s="17"/>
      <c r="E245" s="17"/>
      <c r="F245" s="17"/>
      <c r="G245" s="17"/>
      <c r="H245" s="17"/>
      <c r="I245" s="25"/>
      <c r="J245" s="17"/>
      <c r="K245" s="17"/>
      <c r="L245" s="17" t="str">
        <f>IF(K245="","",VLOOKUP(K245,{"一等奖学金",1000;"二等奖学金",500;"三等奖学金",300;"一等学习优秀奖",900;"二等学习优秀奖",400;"三等学习优秀奖",200;"无",0},2,))</f>
        <v/>
      </c>
      <c r="M245" s="17"/>
    </row>
    <row r="246" s="2" customFormat="1" ht="18.95" customHeight="1" spans="1:17">
      <c r="A246" s="17"/>
      <c r="B246" s="17"/>
      <c r="C246" s="17"/>
      <c r="D246" s="17"/>
      <c r="E246" s="17"/>
      <c r="F246" s="17"/>
      <c r="G246" s="17"/>
      <c r="H246" s="17"/>
      <c r="I246" s="25"/>
      <c r="J246" s="17"/>
      <c r="K246" s="17"/>
      <c r="L246" s="17" t="str">
        <f>IF(K246="","",VLOOKUP(K246,{"一等奖学金",1000;"二等奖学金",500;"三等奖学金",300;"一等学习优秀奖",900;"二等学习优秀奖",400;"三等学习优秀奖",200;"无",0},2,))</f>
        <v/>
      </c>
      <c r="M246" s="17"/>
    </row>
    <row r="247" s="2" customFormat="1" ht="18.95" customHeight="1" spans="1:17">
      <c r="A247" s="17"/>
      <c r="B247" s="17"/>
      <c r="C247" s="17"/>
      <c r="D247" s="17"/>
      <c r="E247" s="17"/>
      <c r="F247" s="17"/>
      <c r="G247" s="17"/>
      <c r="H247" s="63"/>
      <c r="I247" s="25"/>
      <c r="J247" s="17"/>
      <c r="K247" s="17"/>
      <c r="L247" s="17"/>
      <c r="M247" s="17"/>
    </row>
    <row r="248" s="2" customFormat="1" ht="18.95" customHeight="1" spans="1:17">
      <c r="A248" s="17"/>
      <c r="B248" s="17"/>
      <c r="C248" s="17"/>
      <c r="D248" s="17"/>
      <c r="E248" s="17"/>
      <c r="F248" s="17"/>
      <c r="G248" s="17"/>
      <c r="H248" s="17"/>
      <c r="I248" s="25"/>
      <c r="J248" s="17"/>
      <c r="K248" s="17"/>
      <c r="L248" s="17"/>
      <c r="M248" s="17"/>
    </row>
    <row r="249" s="2" customFormat="1" ht="18.95" customHeight="1" spans="1:17">
      <c r="A249" s="17"/>
      <c r="B249" s="17"/>
      <c r="C249" s="17"/>
      <c r="D249" s="17"/>
      <c r="E249" s="17"/>
      <c r="F249" s="17"/>
      <c r="G249" s="17"/>
      <c r="H249" s="17"/>
      <c r="I249" s="25"/>
      <c r="J249" s="17"/>
      <c r="K249" s="17"/>
      <c r="L249" s="17" t="str">
        <f>IF(K249="","",VLOOKUP(K249,{"一等奖学金",1000;"二等奖学金",500;"三等奖学金",300;"一等学习优秀奖",900;"二等学习优秀奖",400;"三等学习优秀奖",200;"无",0},2,))</f>
        <v/>
      </c>
      <c r="M249" s="17"/>
    </row>
    <row r="250" s="2" customFormat="1" ht="18.95" customHeight="1" spans="1:17">
      <c r="A250" s="17"/>
      <c r="B250" s="17"/>
      <c r="C250" s="17"/>
      <c r="D250" s="17"/>
      <c r="E250" s="17"/>
      <c r="F250" s="17"/>
      <c r="G250" s="17"/>
      <c r="H250" s="17"/>
      <c r="I250" s="25"/>
      <c r="J250" s="17"/>
      <c r="K250" s="17"/>
      <c r="L250" s="17" t="str">
        <f>IF(K250="","",VLOOKUP(K250,{"一等奖学金",1000;"二等奖学金",500;"三等奖学金",300;"一等学习优秀奖",900;"二等学习优秀奖",400;"三等学习优秀奖",200;"无",0},2,))</f>
        <v/>
      </c>
      <c r="M250" s="17"/>
    </row>
    <row r="251" s="2" customFormat="1" ht="18.95" customHeight="1" spans="1:17">
      <c r="A251" s="17"/>
      <c r="B251" s="17"/>
      <c r="C251" s="17"/>
      <c r="D251" s="17"/>
      <c r="E251" s="17"/>
      <c r="F251" s="17"/>
      <c r="G251" s="17"/>
      <c r="H251" s="17"/>
      <c r="I251" s="25"/>
      <c r="J251" s="17"/>
      <c r="K251" s="17"/>
      <c r="L251" s="17" t="str">
        <f>IF(K251="","",VLOOKUP(K251,{"一等奖学金",1000;"二等奖学金",500;"三等奖学金",300;"一等学习优秀奖",900;"二等学习优秀奖",400;"三等学习优秀奖",200;"无",0},2,))</f>
        <v/>
      </c>
      <c r="M251" s="17"/>
    </row>
    <row r="252" s="2" customFormat="1" ht="18.95" customHeight="1" spans="1:17">
      <c r="A252" s="17"/>
      <c r="B252" s="17"/>
      <c r="C252" s="17"/>
      <c r="D252" s="17"/>
      <c r="E252" s="17"/>
      <c r="F252" s="17"/>
      <c r="G252" s="17"/>
      <c r="H252" s="17"/>
      <c r="I252" s="25"/>
      <c r="J252" s="17"/>
      <c r="K252" s="17"/>
      <c r="L252" s="17" t="str">
        <f>IF(K252="","",VLOOKUP(K252,{"一等奖学金",1000;"二等奖学金",500;"三等奖学金",300;"一等学习优秀奖",900;"二等学习优秀奖",400;"三等学习优秀奖",200;"无",0},2,))</f>
        <v/>
      </c>
      <c r="M252" s="17"/>
    </row>
    <row r="253" s="2" customFormat="1" ht="18.95" customHeight="1" spans="1:17">
      <c r="A253" s="17"/>
      <c r="B253" s="17"/>
      <c r="C253" s="17"/>
      <c r="D253" s="17"/>
      <c r="E253" s="17"/>
      <c r="F253" s="17"/>
      <c r="G253" s="17"/>
      <c r="H253" s="17"/>
      <c r="I253" s="25"/>
      <c r="J253" s="17"/>
      <c r="K253" s="17"/>
      <c r="L253" s="17" t="str">
        <f>IF(K253="","",VLOOKUP(K253,{"一等奖学金",1000;"二等奖学金",500;"三等奖学金",300;"一等学习优秀奖",900;"二等学习优秀奖",400;"三等学习优秀奖",200;"无",0},2,))</f>
        <v/>
      </c>
      <c r="M253" s="17"/>
    </row>
    <row r="254" s="2" customFormat="1" ht="29.25" customHeight="1" spans="1:17">
      <c r="A254" s="59" t="s">
        <v>34</v>
      </c>
      <c r="B254" s="60"/>
      <c r="C254" s="61"/>
      <c r="D254" s="62"/>
      <c r="E254" s="62"/>
      <c r="F254" s="56" t="s">
        <v>35</v>
      </c>
      <c r="G254" s="12" t="s">
        <v>36</v>
      </c>
      <c r="H254" s="13"/>
      <c r="I254" s="13"/>
      <c r="J254" s="13"/>
      <c r="K254" s="52" t="s">
        <v>37</v>
      </c>
      <c r="L254" s="52">
        <f>SUM(L238:L253)</f>
        <v>3400</v>
      </c>
      <c r="M254" s="52"/>
    </row>
    <row r="255" s="2" customFormat="1" spans="1:17"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</row>
    <row r="256" s="2" customFormat="1" spans="1:17"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</row>
    <row r="257" s="2" customFormat="1" customHeight="1" spans="1:18"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</row>
    <row r="258" s="2" customFormat="1" ht="45" customHeight="1" spans="1:18">
      <c r="A258" s="49" t="s">
        <v>0</v>
      </c>
      <c r="B258" s="49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1"/>
    </row>
    <row r="259" s="2" customFormat="1" ht="25.5" customHeight="1" spans="1:18">
      <c r="A259" s="51" t="s">
        <v>160</v>
      </c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1"/>
    </row>
    <row r="260" s="2" customFormat="1" ht="21" customHeight="1" spans="1:18">
      <c r="A260" s="52" t="s">
        <v>2</v>
      </c>
      <c r="B260" s="53" t="s">
        <v>3</v>
      </c>
      <c r="C260" s="52" t="s">
        <v>4</v>
      </c>
      <c r="D260" s="54" t="s">
        <v>5</v>
      </c>
      <c r="E260" s="55"/>
      <c r="F260" s="55"/>
      <c r="G260" s="55"/>
      <c r="H260" s="55"/>
      <c r="I260" s="55"/>
      <c r="J260" s="55"/>
      <c r="K260" s="56" t="s">
        <v>6</v>
      </c>
      <c r="L260" s="56" t="s">
        <v>7</v>
      </c>
      <c r="M260" s="56" t="s">
        <v>8</v>
      </c>
    </row>
    <row r="261" s="2" customFormat="1" ht="34" customHeight="1" spans="1:18">
      <c r="A261" s="52"/>
      <c r="B261" s="57"/>
      <c r="C261" s="52"/>
      <c r="D261" s="56" t="s">
        <v>9</v>
      </c>
      <c r="E261" s="56" t="s">
        <v>10</v>
      </c>
      <c r="F261" s="14" t="s">
        <v>11</v>
      </c>
      <c r="G261" s="14" t="s">
        <v>12</v>
      </c>
      <c r="H261" s="14" t="s">
        <v>13</v>
      </c>
      <c r="I261" s="16" t="s">
        <v>14</v>
      </c>
      <c r="J261" s="14" t="s">
        <v>15</v>
      </c>
      <c r="K261" s="56"/>
      <c r="L261" s="56"/>
      <c r="M261" s="56"/>
    </row>
    <row r="262" s="2" customFormat="1" ht="18.95" customHeight="1" spans="1:18">
      <c r="A262" s="17">
        <v>2311020128</v>
      </c>
      <c r="B262" s="17" t="s">
        <v>161</v>
      </c>
      <c r="C262" s="33" t="s">
        <v>21</v>
      </c>
      <c r="D262" s="17">
        <v>1</v>
      </c>
      <c r="E262" s="17">
        <v>1</v>
      </c>
      <c r="F262" s="63">
        <v>96.4</v>
      </c>
      <c r="G262" s="63">
        <v>19.79</v>
      </c>
      <c r="H262" s="63">
        <v>65.51</v>
      </c>
      <c r="I262" s="63">
        <v>7.8</v>
      </c>
      <c r="J262" s="63">
        <v>3.3</v>
      </c>
      <c r="K262" s="17" t="s">
        <v>18</v>
      </c>
      <c r="L262" s="17">
        <f>IF(K262="","",VLOOKUP(K262,{"一等奖学金",1000;"二等奖学金",500;"三等奖学金",300;"无",0},2,))</f>
        <v>1000</v>
      </c>
      <c r="M262" s="17" t="s">
        <v>19</v>
      </c>
      <c r="O262" s="58"/>
      <c r="P262" s="58" t="s">
        <v>18</v>
      </c>
      <c r="Q262" s="58" t="s">
        <v>19</v>
      </c>
      <c r="R262" s="58" t="s">
        <v>17</v>
      </c>
    </row>
    <row r="263" s="2" customFormat="1" ht="18.95" customHeight="1" spans="1:18">
      <c r="A263" s="17">
        <v>2311020128</v>
      </c>
      <c r="B263" s="17" t="s">
        <v>161</v>
      </c>
      <c r="C263" s="17"/>
      <c r="D263" s="17"/>
      <c r="E263" s="17"/>
      <c r="F263" s="63"/>
      <c r="G263" s="63"/>
      <c r="H263" s="63"/>
      <c r="I263" s="63"/>
      <c r="J263" s="63"/>
      <c r="K263" s="17"/>
      <c r="L263" s="17" t="str">
        <f>IF(K263="","",VLOOKUP(K263,{"一等奖学金",1000;"二等奖学金",500;"三等奖学金",300;"无",0},2,))</f>
        <v/>
      </c>
      <c r="M263" s="17" t="s">
        <v>23</v>
      </c>
      <c r="O263" s="58"/>
      <c r="P263" s="58" t="s">
        <v>22</v>
      </c>
      <c r="Q263" s="58" t="s">
        <v>23</v>
      </c>
      <c r="R263" s="58" t="s">
        <v>24</v>
      </c>
    </row>
    <row r="264" s="2" customFormat="1" ht="18.95" customHeight="1" spans="1:18">
      <c r="A264" s="17">
        <v>2311050226</v>
      </c>
      <c r="B264" s="17" t="s">
        <v>162</v>
      </c>
      <c r="C264" s="17" t="s">
        <v>17</v>
      </c>
      <c r="D264" s="17">
        <v>2</v>
      </c>
      <c r="E264" s="17">
        <v>2</v>
      </c>
      <c r="F264" s="63">
        <v>91.79</v>
      </c>
      <c r="G264" s="63">
        <v>19.56</v>
      </c>
      <c r="H264" s="63">
        <v>64.11</v>
      </c>
      <c r="I264" s="63">
        <v>8.12</v>
      </c>
      <c r="J264" s="63">
        <v>0</v>
      </c>
      <c r="K264" s="17" t="s">
        <v>22</v>
      </c>
      <c r="L264" s="17">
        <f>IF(K264="","",VLOOKUP(K264,{"一等奖学金",1000;"二等奖学金",500;"三等奖学金",300;"无",0},2,))</f>
        <v>500</v>
      </c>
      <c r="M264" s="17" t="s">
        <v>17</v>
      </c>
      <c r="P264" s="58" t="s">
        <v>27</v>
      </c>
      <c r="Q264" s="2" t="s">
        <v>43</v>
      </c>
      <c r="R264" s="2" t="s">
        <v>44</v>
      </c>
    </row>
    <row r="265" s="2" customFormat="1" ht="18.95" customHeight="1" spans="1:18">
      <c r="A265" s="17">
        <v>2311020134</v>
      </c>
      <c r="B265" s="17" t="s">
        <v>163</v>
      </c>
      <c r="C265" s="17" t="s">
        <v>17</v>
      </c>
      <c r="D265" s="17">
        <v>3</v>
      </c>
      <c r="E265" s="17">
        <v>4</v>
      </c>
      <c r="F265" s="63">
        <v>91.44</v>
      </c>
      <c r="G265" s="63">
        <v>19.56</v>
      </c>
      <c r="H265" s="63">
        <v>63.93</v>
      </c>
      <c r="I265" s="63">
        <v>7.22</v>
      </c>
      <c r="J265" s="63">
        <v>0.73</v>
      </c>
      <c r="K265" s="17" t="s">
        <v>22</v>
      </c>
      <c r="L265" s="17">
        <f>IF(K265="","",VLOOKUP(K265,{"一等奖学金",1000;"二等奖学金",500;"三等奖学金",300;"无",0},2,))</f>
        <v>500</v>
      </c>
      <c r="M265" s="17" t="s">
        <v>17</v>
      </c>
      <c r="P265" s="58" t="s">
        <v>17</v>
      </c>
      <c r="Q265" s="2" t="s">
        <v>17</v>
      </c>
    </row>
    <row r="266" s="2" customFormat="1" ht="18.95" customHeight="1" spans="1:18">
      <c r="A266" s="17">
        <v>2311020110</v>
      </c>
      <c r="B266" s="17" t="s">
        <v>164</v>
      </c>
      <c r="C266" s="2" t="s">
        <v>17</v>
      </c>
      <c r="D266" s="17">
        <v>4</v>
      </c>
      <c r="E266" s="17">
        <v>3</v>
      </c>
      <c r="F266" s="63">
        <v>91.07</v>
      </c>
      <c r="G266" s="63">
        <v>19.58</v>
      </c>
      <c r="H266" s="63">
        <v>64.28</v>
      </c>
      <c r="I266" s="63">
        <v>7.21</v>
      </c>
      <c r="J266" s="63">
        <v>0</v>
      </c>
      <c r="K266" s="17" t="s">
        <v>22</v>
      </c>
      <c r="L266" s="17">
        <f>IF(K266="","",VLOOKUP(K266,{"一等奖学金",1000;"二等奖学金",500;"三等奖学金",300;"一等学习优秀奖",900;"二等学习优秀奖",400;"三等学习优秀奖",200;"无",0},2,))</f>
        <v>500</v>
      </c>
      <c r="M266" s="17" t="s">
        <v>17</v>
      </c>
      <c r="P266" s="58"/>
    </row>
    <row r="267" s="2" customFormat="1" ht="18.95" customHeight="1" spans="1:18">
      <c r="A267" s="17">
        <v>2311020131</v>
      </c>
      <c r="B267" s="17" t="s">
        <v>165</v>
      </c>
      <c r="C267" s="17" t="s">
        <v>17</v>
      </c>
      <c r="D267" s="17">
        <v>5</v>
      </c>
      <c r="E267" s="17">
        <v>5</v>
      </c>
      <c r="F267" s="63">
        <v>90.89</v>
      </c>
      <c r="G267" s="63">
        <v>19.56</v>
      </c>
      <c r="H267" s="63">
        <v>63.06</v>
      </c>
      <c r="I267" s="63">
        <v>7.77</v>
      </c>
      <c r="J267" s="63">
        <v>0.5</v>
      </c>
      <c r="K267" s="17" t="s">
        <v>22</v>
      </c>
      <c r="L267" s="17">
        <f>IF(K267="","",VLOOKUP(K267,{"一等奖学金",1000;"二等奖学金",500;"三等奖学金",300;"一等学习优秀奖",900;"二等学习优秀奖",400;"三等学习优秀奖",200;"无",0},2,))</f>
        <v>500</v>
      </c>
      <c r="M267" s="17" t="s">
        <v>17</v>
      </c>
      <c r="P267" s="58"/>
    </row>
    <row r="268" s="2" customFormat="1" ht="18.95" customHeight="1" spans="1:18">
      <c r="A268" s="17">
        <v>2311020105</v>
      </c>
      <c r="B268" s="17" t="s">
        <v>166</v>
      </c>
      <c r="C268" s="17" t="s">
        <v>29</v>
      </c>
      <c r="D268" s="17">
        <v>6</v>
      </c>
      <c r="E268" s="17">
        <v>11</v>
      </c>
      <c r="F268" s="63">
        <v>91.47</v>
      </c>
      <c r="G268" s="63">
        <v>19.58</v>
      </c>
      <c r="H268" s="63">
        <v>62.13</v>
      </c>
      <c r="I268" s="63">
        <v>7.06</v>
      </c>
      <c r="J268" s="63">
        <v>2.7</v>
      </c>
      <c r="K268" s="17" t="s">
        <v>27</v>
      </c>
      <c r="L268" s="17">
        <f>IF(K268="","",VLOOKUP(K268,{"一等奖学金",1000;"二等奖学金",500;"三等奖学金",300;"一等学习优秀奖",900;"二等学习优秀奖",400;"三等学习优秀奖",200;"无",0},2,))</f>
        <v>300</v>
      </c>
      <c r="M268" s="17" t="s">
        <v>17</v>
      </c>
      <c r="P268" s="58"/>
    </row>
    <row r="269" s="2" customFormat="1" ht="18.95" customHeight="1" spans="1:18">
      <c r="A269" s="17">
        <v>2311020116</v>
      </c>
      <c r="B269" s="17" t="s">
        <v>167</v>
      </c>
      <c r="C269" s="17" t="s">
        <v>17</v>
      </c>
      <c r="D269" s="17">
        <v>7</v>
      </c>
      <c r="E269" s="17">
        <v>7</v>
      </c>
      <c r="F269" s="63">
        <v>90.62</v>
      </c>
      <c r="G269" s="63">
        <v>19.56</v>
      </c>
      <c r="H269" s="63">
        <v>62.42</v>
      </c>
      <c r="I269" s="63">
        <v>8.14</v>
      </c>
      <c r="J269" s="63">
        <v>0.5</v>
      </c>
      <c r="K269" s="17" t="s">
        <v>27</v>
      </c>
      <c r="L269" s="17">
        <f>IF(K269="","",VLOOKUP(K269,{"一等奖学金",1000;"二等奖学金",500;"三等奖学金",300;"一等学习优秀奖",900;"二等学习优秀奖",400;"三等学习优秀奖",200;"无",0},2,))</f>
        <v>300</v>
      </c>
      <c r="M269" s="17" t="s">
        <v>17</v>
      </c>
    </row>
    <row r="270" s="2" customFormat="1" ht="18.95" customHeight="1" spans="1:18">
      <c r="A270" s="17">
        <v>2311020115</v>
      </c>
      <c r="B270" s="17" t="s">
        <v>168</v>
      </c>
      <c r="C270" s="17" t="s">
        <v>41</v>
      </c>
      <c r="D270" s="17">
        <v>8</v>
      </c>
      <c r="E270" s="17">
        <v>10</v>
      </c>
      <c r="F270" s="63">
        <v>90.57</v>
      </c>
      <c r="G270" s="63">
        <v>19.78</v>
      </c>
      <c r="H270" s="63">
        <v>61.66</v>
      </c>
      <c r="I270" s="63">
        <v>7.63</v>
      </c>
      <c r="J270" s="63">
        <v>1.5</v>
      </c>
      <c r="K270" s="17" t="s">
        <v>27</v>
      </c>
      <c r="L270" s="17">
        <f>IF(K270="","",VLOOKUP(K270,{"一等奖学金",1000;"二等奖学金",500;"三等奖学金",300;"一等学习优秀奖",900;"二等学习优秀奖",400;"三等学习优秀奖",200;"无",0},2,))</f>
        <v>300</v>
      </c>
      <c r="M270" s="17" t="s">
        <v>19</v>
      </c>
    </row>
    <row r="271" s="2" customFormat="1" ht="18.95" customHeight="1" spans="1:18">
      <c r="A271" s="17">
        <v>2311020112</v>
      </c>
      <c r="B271" s="17" t="s">
        <v>169</v>
      </c>
      <c r="C271" s="17" t="s">
        <v>17</v>
      </c>
      <c r="D271" s="17">
        <v>10</v>
      </c>
      <c r="E271" s="17">
        <v>8</v>
      </c>
      <c r="F271" s="63">
        <v>89.6</v>
      </c>
      <c r="G271" s="63">
        <v>19.56</v>
      </c>
      <c r="H271" s="63">
        <v>62.83</v>
      </c>
      <c r="I271" s="63">
        <v>7.21</v>
      </c>
      <c r="J271" s="63">
        <v>0</v>
      </c>
      <c r="K271" s="17" t="s">
        <v>27</v>
      </c>
      <c r="L271" s="17">
        <f>IF(K271="","",VLOOKUP(K271,{"一等奖学金",1000;"二等奖学金",500;"三等奖学金",300;"一等学习优秀奖",900;"二等学习优秀奖",400;"三等学习优秀奖",200;"无",0},2,))</f>
        <v>300</v>
      </c>
      <c r="M271" s="17" t="s">
        <v>17</v>
      </c>
    </row>
    <row r="272" s="2" customFormat="1" ht="18.95" customHeight="1" spans="1:18">
      <c r="A272" s="17">
        <v>2311020117</v>
      </c>
      <c r="B272" s="17" t="s">
        <v>170</v>
      </c>
      <c r="C272" s="17" t="s">
        <v>17</v>
      </c>
      <c r="D272" s="17">
        <v>11</v>
      </c>
      <c r="E272" s="17">
        <v>9</v>
      </c>
      <c r="F272" s="63">
        <v>89.46</v>
      </c>
      <c r="G272" s="63">
        <v>19.57</v>
      </c>
      <c r="H272" s="63">
        <v>62.65</v>
      </c>
      <c r="I272" s="63">
        <v>7.24</v>
      </c>
      <c r="J272" s="63">
        <v>0</v>
      </c>
      <c r="K272" s="17" t="s">
        <v>27</v>
      </c>
      <c r="L272" s="17">
        <f>IF(K272="","",VLOOKUP(K272,{"一等奖学金",1000;"二等奖学金",500;"三等奖学金",300;"一等学习优秀奖",900;"二等学习优秀奖",400;"三等学习优秀奖",200;"无",0},2,))</f>
        <v>300</v>
      </c>
      <c r="M272" s="17" t="s">
        <v>17</v>
      </c>
    </row>
    <row r="273" s="2" customFormat="1" ht="18.95" customHeight="1" spans="1:18">
      <c r="A273" s="17">
        <v>2311020102</v>
      </c>
      <c r="B273" s="17" t="s">
        <v>171</v>
      </c>
      <c r="C273" s="17" t="s">
        <v>135</v>
      </c>
      <c r="D273" s="17">
        <v>12</v>
      </c>
      <c r="E273" s="17">
        <v>13</v>
      </c>
      <c r="F273" s="63">
        <v>89.24</v>
      </c>
      <c r="G273" s="63">
        <v>19.44</v>
      </c>
      <c r="H273" s="63">
        <v>60.78</v>
      </c>
      <c r="I273" s="63">
        <v>7.52</v>
      </c>
      <c r="J273" s="63">
        <v>1.5</v>
      </c>
      <c r="K273" s="17" t="s">
        <v>27</v>
      </c>
      <c r="L273" s="17">
        <f>IF(K273="","",VLOOKUP(K273,{"一等奖学金",1000;"二等奖学金",500;"三等奖学金",300;"一等学习优秀奖",900;"二等学习优秀奖",400;"三等学习优秀奖",200;"无",0},2,))</f>
        <v>300</v>
      </c>
      <c r="M273" s="17" t="s">
        <v>17</v>
      </c>
    </row>
    <row r="274" s="2" customFormat="1" ht="18.95" customHeight="1" spans="1:18">
      <c r="A274" s="17"/>
      <c r="B274" s="17"/>
      <c r="C274" s="17"/>
      <c r="D274" s="17"/>
      <c r="E274" s="17"/>
      <c r="F274" s="17"/>
      <c r="G274" s="17"/>
      <c r="H274" s="17"/>
      <c r="I274" s="25"/>
      <c r="J274" s="17"/>
      <c r="K274" s="17"/>
      <c r="L274" s="17" t="str">
        <f>IF(K274="","",VLOOKUP(K274,{"一等奖学金",1000;"二等奖学金",500;"三等奖学金",300;"一等学习优秀奖",900;"二等学习优秀奖",400;"三等学习优秀奖",200;"无",0},2,))</f>
        <v/>
      </c>
      <c r="M274" s="17"/>
    </row>
    <row r="275" s="2" customFormat="1" ht="18.95" customHeight="1" spans="1:18">
      <c r="A275" s="17"/>
      <c r="B275" s="17"/>
      <c r="C275" s="17"/>
      <c r="D275" s="17"/>
      <c r="E275" s="17"/>
      <c r="F275" s="17"/>
      <c r="G275" s="17"/>
      <c r="H275" s="17"/>
      <c r="I275" s="25"/>
      <c r="J275" s="17"/>
      <c r="K275" s="17"/>
      <c r="L275" s="17" t="str">
        <f>IF(K275="","",VLOOKUP(K275,{"一等奖学金",1000;"二等奖学金",500;"三等奖学金",300;"一等学习优秀奖",900;"二等学习优秀奖",400;"三等学习优秀奖",200;"无",0},2,))</f>
        <v/>
      </c>
      <c r="M275" s="17"/>
    </row>
    <row r="276" s="2" customFormat="1" ht="18.95" customHeight="1" spans="1:18">
      <c r="A276" s="17"/>
      <c r="B276" s="17"/>
      <c r="C276" s="17"/>
      <c r="D276" s="17"/>
      <c r="E276" s="17"/>
      <c r="F276" s="17"/>
      <c r="G276" s="17"/>
      <c r="H276" s="17"/>
      <c r="I276" s="25"/>
      <c r="J276" s="17"/>
      <c r="K276" s="17"/>
      <c r="L276" s="17" t="str">
        <f>IF(K276="","",VLOOKUP(K276,{"一等奖学金",1000;"二等奖学金",500;"三等奖学金",300;"一等学习优秀奖",900;"二等学习优秀奖",400;"三等学习优秀奖",200;"无",0},2,))</f>
        <v/>
      </c>
      <c r="M276" s="17"/>
    </row>
    <row r="277" s="2" customFormat="1" ht="18.95" customHeight="1" spans="1:18">
      <c r="A277" s="17"/>
      <c r="B277" s="17"/>
      <c r="C277" s="17"/>
      <c r="D277" s="17"/>
      <c r="E277" s="17"/>
      <c r="F277" s="17"/>
      <c r="G277" s="17"/>
      <c r="H277" s="17"/>
      <c r="I277" s="25"/>
      <c r="J277" s="17"/>
      <c r="K277" s="17"/>
      <c r="L277" s="17" t="str">
        <f>IF(K277="","",VLOOKUP(K277,{"一等奖学金",1000;"二等奖学金",500;"三等奖学金",300;"一等学习优秀奖",900;"二等学习优秀奖",400;"三等学习优秀奖",200;"无",0},2,))</f>
        <v/>
      </c>
      <c r="M277" s="17"/>
    </row>
    <row r="278" s="2" customFormat="1" ht="29.25" customHeight="1" spans="1:18">
      <c r="A278" s="59" t="s">
        <v>34</v>
      </c>
      <c r="B278" s="60"/>
      <c r="C278" s="61"/>
      <c r="D278" s="62"/>
      <c r="E278" s="62"/>
      <c r="F278" s="56" t="s">
        <v>35</v>
      </c>
      <c r="G278" s="12" t="s">
        <v>36</v>
      </c>
      <c r="H278" s="13"/>
      <c r="I278" s="13"/>
      <c r="J278" s="13"/>
      <c r="K278" s="52" t="s">
        <v>37</v>
      </c>
      <c r="L278" s="52">
        <f>SUM(L262:L277)</f>
        <v>4800</v>
      </c>
      <c r="M278" s="52"/>
    </row>
    <row r="279" s="2" customFormat="1" spans="1:18"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</row>
    <row r="280" s="2" customFormat="1" spans="1:18"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</row>
    <row r="281" s="2" customFormat="1" customHeight="1" spans="1:18"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</row>
    <row r="282" s="2" customFormat="1" ht="45" customHeight="1" spans="1:18">
      <c r="A282" s="49" t="s">
        <v>0</v>
      </c>
      <c r="B282" s="49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1"/>
    </row>
    <row r="283" s="2" customFormat="1" ht="25.5" customHeight="1" spans="1:18">
      <c r="A283" s="51" t="s">
        <v>172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1"/>
    </row>
    <row r="284" s="2" customFormat="1" ht="21" customHeight="1" spans="1:18">
      <c r="A284" s="52" t="s">
        <v>2</v>
      </c>
      <c r="B284" s="53" t="s">
        <v>3</v>
      </c>
      <c r="C284" s="52" t="s">
        <v>4</v>
      </c>
      <c r="D284" s="54" t="s">
        <v>5</v>
      </c>
      <c r="E284" s="55"/>
      <c r="F284" s="55"/>
      <c r="G284" s="55"/>
      <c r="H284" s="55"/>
      <c r="I284" s="55"/>
      <c r="J284" s="55"/>
      <c r="K284" s="56" t="s">
        <v>6</v>
      </c>
      <c r="L284" s="56" t="s">
        <v>7</v>
      </c>
      <c r="M284" s="56" t="s">
        <v>8</v>
      </c>
    </row>
    <row r="285" s="2" customFormat="1" ht="34" customHeight="1" spans="1:18">
      <c r="A285" s="52"/>
      <c r="B285" s="57"/>
      <c r="C285" s="52"/>
      <c r="D285" s="56" t="s">
        <v>9</v>
      </c>
      <c r="E285" s="56" t="s">
        <v>10</v>
      </c>
      <c r="F285" s="14" t="s">
        <v>11</v>
      </c>
      <c r="G285" s="14" t="s">
        <v>12</v>
      </c>
      <c r="H285" s="14" t="s">
        <v>13</v>
      </c>
      <c r="I285" s="16" t="s">
        <v>14</v>
      </c>
      <c r="J285" s="14" t="s">
        <v>15</v>
      </c>
      <c r="K285" s="56"/>
      <c r="L285" s="56"/>
      <c r="M285" s="56"/>
    </row>
    <row r="286" s="2" customFormat="1" ht="18.95" customHeight="1" spans="1:18">
      <c r="A286" s="17">
        <v>2311020214</v>
      </c>
      <c r="B286" s="17" t="s">
        <v>173</v>
      </c>
      <c r="C286" s="33" t="s">
        <v>31</v>
      </c>
      <c r="D286" s="17">
        <v>1</v>
      </c>
      <c r="E286" s="17">
        <v>2</v>
      </c>
      <c r="F286" s="63">
        <f t="shared" ref="F286:F289" si="1">SUM(G286:J286)</f>
        <v>94.75</v>
      </c>
      <c r="G286" s="63">
        <v>19.95</v>
      </c>
      <c r="H286" s="63">
        <v>64.87</v>
      </c>
      <c r="I286" s="63">
        <v>7.93</v>
      </c>
      <c r="J286" s="63">
        <v>2</v>
      </c>
      <c r="K286" s="17" t="s">
        <v>18</v>
      </c>
      <c r="L286" s="17">
        <f>IF(K286="","",VLOOKUP(K286,{"一等奖学金",1000;"二等奖学金",500;"三等奖学金",300;"无",0},2,))</f>
        <v>1000</v>
      </c>
      <c r="M286" s="17" t="s">
        <v>17</v>
      </c>
      <c r="O286" s="58"/>
      <c r="P286" s="58" t="s">
        <v>18</v>
      </c>
      <c r="Q286" s="58" t="s">
        <v>19</v>
      </c>
      <c r="R286" s="58" t="s">
        <v>17</v>
      </c>
    </row>
    <row r="287" s="2" customFormat="1" ht="18.95" customHeight="1" spans="1:18">
      <c r="A287" s="17">
        <v>2311020237</v>
      </c>
      <c r="B287" s="17" t="s">
        <v>174</v>
      </c>
      <c r="C287" s="17" t="s">
        <v>21</v>
      </c>
      <c r="D287" s="17">
        <v>2</v>
      </c>
      <c r="E287" s="17">
        <v>1</v>
      </c>
      <c r="F287" s="63">
        <f t="shared" si="1"/>
        <v>94.66</v>
      </c>
      <c r="G287" s="63">
        <v>19.75</v>
      </c>
      <c r="H287" s="63">
        <v>64.75</v>
      </c>
      <c r="I287" s="63">
        <v>8.56</v>
      </c>
      <c r="J287" s="63">
        <v>1.6</v>
      </c>
      <c r="K287" s="17" t="s">
        <v>22</v>
      </c>
      <c r="L287" s="17">
        <v>500</v>
      </c>
      <c r="M287" s="17" t="s">
        <v>17</v>
      </c>
      <c r="O287" s="58"/>
      <c r="P287" s="58" t="s">
        <v>22</v>
      </c>
      <c r="Q287" s="58" t="s">
        <v>23</v>
      </c>
      <c r="R287" s="58" t="s">
        <v>24</v>
      </c>
    </row>
    <row r="288" s="2" customFormat="1" ht="18.95" customHeight="1" spans="1:18">
      <c r="A288" s="17">
        <v>2311020218</v>
      </c>
      <c r="B288" s="17" t="s">
        <v>175</v>
      </c>
      <c r="C288" s="17" t="s">
        <v>17</v>
      </c>
      <c r="D288" s="17">
        <v>3</v>
      </c>
      <c r="E288" s="17">
        <v>3</v>
      </c>
      <c r="F288" s="63">
        <f t="shared" si="1"/>
        <v>93.74</v>
      </c>
      <c r="G288" s="63">
        <v>19.51</v>
      </c>
      <c r="H288" s="63">
        <v>65.33</v>
      </c>
      <c r="I288" s="63">
        <v>7.5</v>
      </c>
      <c r="J288" s="63">
        <v>1.4</v>
      </c>
      <c r="K288" s="17" t="s">
        <v>22</v>
      </c>
      <c r="L288" s="17">
        <f>IF(K288="","",VLOOKUP(K288,{"一等奖学金",1000;"二等奖学金",500;"三等奖学金",300;"无",0},2,))</f>
        <v>500</v>
      </c>
      <c r="M288" s="17" t="s">
        <v>17</v>
      </c>
      <c r="O288" s="58"/>
      <c r="P288" s="58" t="s">
        <v>27</v>
      </c>
      <c r="Q288" s="58" t="s">
        <v>43</v>
      </c>
      <c r="R288" s="58" t="s">
        <v>44</v>
      </c>
    </row>
    <row r="289" s="2" customFormat="1" ht="18.95" customHeight="1" spans="1:18">
      <c r="A289" s="17">
        <v>2311020228</v>
      </c>
      <c r="B289" s="17" t="s">
        <v>176</v>
      </c>
      <c r="C289" s="17" t="s">
        <v>29</v>
      </c>
      <c r="D289" s="17">
        <v>4</v>
      </c>
      <c r="E289" s="17">
        <v>7</v>
      </c>
      <c r="F289" s="63">
        <f t="shared" si="1"/>
        <v>91.93</v>
      </c>
      <c r="G289" s="63">
        <v>19.7</v>
      </c>
      <c r="H289" s="63">
        <v>63</v>
      </c>
      <c r="I289" s="63">
        <v>7.83</v>
      </c>
      <c r="J289" s="63">
        <v>1.4</v>
      </c>
      <c r="K289" s="17" t="s">
        <v>22</v>
      </c>
      <c r="L289" s="17">
        <f>IF(K289="","",VLOOKUP(K289,{"一等奖学金",1000;"二等奖学金",500;"三等奖学金",300;"无",0},2,))</f>
        <v>500</v>
      </c>
      <c r="M289" s="17" t="s">
        <v>19</v>
      </c>
      <c r="O289" s="58"/>
      <c r="P289" s="58" t="s">
        <v>17</v>
      </c>
      <c r="Q289" s="58" t="s">
        <v>17</v>
      </c>
      <c r="R289" s="58"/>
    </row>
    <row r="290" s="2" customFormat="1" ht="18.95" customHeight="1" spans="1:18">
      <c r="A290" s="17">
        <v>2311020228</v>
      </c>
      <c r="B290" s="17" t="s">
        <v>176</v>
      </c>
      <c r="C290" s="17"/>
      <c r="D290" s="17"/>
      <c r="E290" s="17"/>
      <c r="F290" s="63"/>
      <c r="G290" s="63"/>
      <c r="H290" s="63"/>
      <c r="I290" s="63"/>
      <c r="J290" s="63"/>
      <c r="K290" s="17"/>
      <c r="L290" s="17" t="str">
        <f>IF(K290="","",VLOOKUP(K290,{"一等奖学金",1000;"二等奖学金",500;"三等奖学金",300;"一等学习优秀奖",900;"二等学习优秀奖",400;"三等学习优秀奖",200;"无",0},2,))</f>
        <v/>
      </c>
      <c r="M290" s="17" t="s">
        <v>23</v>
      </c>
      <c r="O290" s="58"/>
      <c r="P290" s="58"/>
      <c r="Q290" s="58"/>
      <c r="R290" s="58"/>
    </row>
    <row r="291" s="2" customFormat="1" ht="18.95" customHeight="1" spans="1:18">
      <c r="A291" s="17">
        <v>2311020202</v>
      </c>
      <c r="B291" s="17" t="s">
        <v>177</v>
      </c>
      <c r="C291" s="17" t="s">
        <v>178</v>
      </c>
      <c r="D291" s="17">
        <v>5</v>
      </c>
      <c r="E291" s="17">
        <v>8</v>
      </c>
      <c r="F291" s="63">
        <f t="shared" ref="F291:F295" si="2">SUM(G291:J291)</f>
        <v>91.91</v>
      </c>
      <c r="G291" s="63">
        <v>19.58</v>
      </c>
      <c r="H291" s="63">
        <v>63.64</v>
      </c>
      <c r="I291" s="63">
        <v>7.19</v>
      </c>
      <c r="J291" s="63">
        <v>1.5</v>
      </c>
      <c r="K291" s="17" t="s">
        <v>22</v>
      </c>
      <c r="L291" s="17">
        <f>IF(K291="","",VLOOKUP(K291,{"一等奖学金",1000;"二等奖学金",500;"三等奖学金",300;"一等学习优秀奖",900;"二等学习优秀奖",400;"三等学习优秀奖",200;"无",0},2,))</f>
        <v>500</v>
      </c>
      <c r="M291" s="17" t="s">
        <v>17</v>
      </c>
      <c r="O291" s="58"/>
      <c r="P291" s="58"/>
      <c r="Q291" s="58"/>
      <c r="R291" s="58"/>
    </row>
    <row r="292" s="2" customFormat="1" ht="18.95" customHeight="1" spans="1:18">
      <c r="A292" s="17">
        <v>2311020212</v>
      </c>
      <c r="B292" s="17" t="s">
        <v>179</v>
      </c>
      <c r="C292" s="17" t="s">
        <v>17</v>
      </c>
      <c r="D292" s="17">
        <v>6</v>
      </c>
      <c r="E292" s="17">
        <v>6</v>
      </c>
      <c r="F292" s="63">
        <f t="shared" si="2"/>
        <v>91.39</v>
      </c>
      <c r="G292" s="63">
        <v>19.4</v>
      </c>
      <c r="H292" s="63">
        <v>64.11</v>
      </c>
      <c r="I292" s="63">
        <v>7.38</v>
      </c>
      <c r="J292" s="63">
        <v>0.5</v>
      </c>
      <c r="K292" s="17" t="s">
        <v>27</v>
      </c>
      <c r="L292" s="17">
        <f>IF(K292="","",VLOOKUP(K292,{"一等奖学金",1000;"二等奖学金",500;"三等奖学金",300;"一等学习优秀奖",900;"二等学习优秀奖",400;"三等学习优秀奖",200;"无",0},2,))</f>
        <v>300</v>
      </c>
      <c r="M292" s="17" t="s">
        <v>17</v>
      </c>
      <c r="O292" s="58"/>
      <c r="P292" s="58"/>
      <c r="Q292" s="58"/>
      <c r="R292" s="58"/>
    </row>
    <row r="293" s="2" customFormat="1" ht="18.95" customHeight="1" spans="1:18">
      <c r="A293" s="17">
        <v>2311020211</v>
      </c>
      <c r="B293" s="17" t="s">
        <v>180</v>
      </c>
      <c r="C293" s="17" t="s">
        <v>17</v>
      </c>
      <c r="D293" s="17">
        <v>7</v>
      </c>
      <c r="E293" s="17">
        <v>4</v>
      </c>
      <c r="F293" s="63">
        <f t="shared" si="2"/>
        <v>90.93</v>
      </c>
      <c r="G293" s="63">
        <v>19.4</v>
      </c>
      <c r="H293" s="63">
        <v>64.28</v>
      </c>
      <c r="I293" s="63">
        <v>7.25</v>
      </c>
      <c r="J293" s="63">
        <v>0</v>
      </c>
      <c r="K293" s="17" t="s">
        <v>27</v>
      </c>
      <c r="L293" s="17">
        <f>IF(K293="","",VLOOKUP(K293,{"一等奖学金",1000;"二等奖学金",500;"三等奖学金",300;"一等学习优秀奖",900;"二等学习优秀奖",400;"三等学习优秀奖",200;"无",0},2,))</f>
        <v>300</v>
      </c>
      <c r="M293" s="17" t="s">
        <v>17</v>
      </c>
      <c r="O293" s="58"/>
      <c r="P293" s="58"/>
      <c r="Q293" s="58"/>
      <c r="R293" s="58"/>
    </row>
    <row r="294" s="2" customFormat="1" ht="18.95" customHeight="1" spans="1:18">
      <c r="A294" s="17">
        <v>2311020234</v>
      </c>
      <c r="B294" s="17" t="s">
        <v>181</v>
      </c>
      <c r="C294" s="17" t="s">
        <v>17</v>
      </c>
      <c r="D294" s="17">
        <v>8</v>
      </c>
      <c r="E294" s="17">
        <v>5</v>
      </c>
      <c r="F294" s="63">
        <f t="shared" si="2"/>
        <v>90.93</v>
      </c>
      <c r="G294" s="63">
        <v>19.63</v>
      </c>
      <c r="H294" s="63">
        <v>63.82</v>
      </c>
      <c r="I294" s="63">
        <v>7.48</v>
      </c>
      <c r="J294" s="63">
        <v>0</v>
      </c>
      <c r="K294" s="17" t="s">
        <v>27</v>
      </c>
      <c r="L294" s="17">
        <f>IF(K294="","",VLOOKUP(K294,{"一等奖学金",1000;"二等奖学金",500;"三等奖学金",300;"一等学习优秀奖",900;"二等学习优秀奖",400;"三等学习优秀奖",200;"无",0},2,))</f>
        <v>300</v>
      </c>
      <c r="M294" s="17" t="s">
        <v>19</v>
      </c>
      <c r="O294" s="58"/>
      <c r="P294" s="58"/>
      <c r="Q294" s="58"/>
      <c r="R294" s="58"/>
    </row>
    <row r="295" s="2" customFormat="1" ht="18.95" customHeight="1" spans="1:18">
      <c r="A295" s="17">
        <v>2311020224</v>
      </c>
      <c r="B295" s="17" t="s">
        <v>182</v>
      </c>
      <c r="C295" s="17" t="s">
        <v>17</v>
      </c>
      <c r="D295" s="17">
        <v>9</v>
      </c>
      <c r="E295" s="17">
        <v>10</v>
      </c>
      <c r="F295" s="63">
        <f t="shared" si="2"/>
        <v>90.57</v>
      </c>
      <c r="G295" s="63">
        <v>19.51</v>
      </c>
      <c r="H295" s="63">
        <v>63</v>
      </c>
      <c r="I295" s="63">
        <v>7.11</v>
      </c>
      <c r="J295" s="63">
        <v>0.95</v>
      </c>
      <c r="K295" s="17" t="s">
        <v>27</v>
      </c>
      <c r="L295" s="17">
        <f>IF(K295="","",VLOOKUP(K295,{"一等奖学金",1000;"二等奖学金",500;"三等奖学金",300;"一等学习优秀奖",900;"二等学习优秀奖",400;"三等学习优秀奖",200;"无",0},2,))</f>
        <v>300</v>
      </c>
      <c r="M295" s="17" t="s">
        <v>17</v>
      </c>
    </row>
    <row r="296" s="2" customFormat="1" ht="18.95" customHeight="1" spans="1:18">
      <c r="A296" s="17"/>
      <c r="B296" s="17"/>
      <c r="C296" s="17"/>
      <c r="D296" s="17"/>
      <c r="E296" s="17"/>
      <c r="F296" s="17"/>
      <c r="G296" s="17"/>
      <c r="H296" s="17"/>
      <c r="I296" s="25"/>
      <c r="J296" s="17"/>
      <c r="K296" s="17"/>
      <c r="L296" s="17" t="str">
        <f>IF(K296="","",VLOOKUP(K296,{"一等奖学金",1000;"二等奖学金",500;"三等奖学金",300;"一等学习优秀奖",900;"二等学习优秀奖",400;"三等学习优秀奖",200;"无",0},2,))</f>
        <v/>
      </c>
      <c r="M296" s="17"/>
    </row>
    <row r="297" s="2" customFormat="1" ht="18.95" customHeight="1" spans="1:18">
      <c r="A297" s="17"/>
      <c r="B297" s="17"/>
      <c r="C297" s="17"/>
      <c r="D297" s="17"/>
      <c r="E297" s="17"/>
      <c r="F297" s="17"/>
      <c r="G297" s="17"/>
      <c r="H297" s="17"/>
      <c r="I297" s="25"/>
      <c r="J297" s="17"/>
      <c r="K297" s="17"/>
      <c r="L297" s="17" t="str">
        <f>IF(K297="","",VLOOKUP(K297,{"一等奖学金",1000;"二等奖学金",500;"三等奖学金",300;"一等学习优秀奖",900;"二等学习优秀奖",400;"三等学习优秀奖",200;"无",0},2,))</f>
        <v/>
      </c>
      <c r="M297" s="17"/>
    </row>
    <row r="298" s="2" customFormat="1" ht="18.95" customHeight="1" spans="1:18">
      <c r="A298" s="17"/>
      <c r="B298" s="17"/>
      <c r="C298" s="17"/>
      <c r="D298" s="17"/>
      <c r="E298" s="17"/>
      <c r="F298" s="17"/>
      <c r="G298" s="17"/>
      <c r="H298" s="17"/>
      <c r="I298" s="25"/>
      <c r="J298" s="17"/>
      <c r="K298" s="17"/>
      <c r="L298" s="17" t="str">
        <f>IF(K298="","",VLOOKUP(K298,{"一等奖学金",1000;"二等奖学金",500;"三等奖学金",300;"一等学习优秀奖",900;"二等学习优秀奖",400;"三等学习优秀奖",200;"无",0},2,))</f>
        <v/>
      </c>
      <c r="M298" s="17"/>
    </row>
    <row r="299" s="2" customFormat="1" ht="18.95" customHeight="1" spans="1:18">
      <c r="A299" s="17"/>
      <c r="B299" s="17"/>
      <c r="C299" s="17"/>
      <c r="D299" s="17"/>
      <c r="E299" s="17"/>
      <c r="F299" s="17"/>
      <c r="G299" s="17"/>
      <c r="H299" s="17"/>
      <c r="I299" s="25"/>
      <c r="J299" s="17"/>
      <c r="K299" s="17"/>
      <c r="L299" s="17" t="str">
        <f>IF(K299="","",VLOOKUP(K299,{"一等奖学金",1000;"二等奖学金",500;"三等奖学金",300;"一等学习优秀奖",900;"二等学习优秀奖",400;"三等学习优秀奖",200;"无",0},2,))</f>
        <v/>
      </c>
      <c r="M299" s="17"/>
    </row>
    <row r="300" s="2" customFormat="1" ht="18.95" customHeight="1" spans="1:18">
      <c r="A300" s="17"/>
      <c r="B300" s="17"/>
      <c r="C300" s="17"/>
      <c r="D300" s="17"/>
      <c r="E300" s="17"/>
      <c r="F300" s="17"/>
      <c r="G300" s="17"/>
      <c r="H300" s="17"/>
      <c r="I300" s="25"/>
      <c r="J300" s="17"/>
      <c r="K300" s="17"/>
      <c r="L300" s="17" t="str">
        <f>IF(K300="","",VLOOKUP(K300,{"一等奖学金",1000;"二等奖学金",500;"三等奖学金",300;"一等学习优秀奖",900;"二等学习优秀奖",400;"三等学习优秀奖",200;"无",0},2,))</f>
        <v/>
      </c>
      <c r="M300" s="17"/>
    </row>
    <row r="301" s="2" customFormat="1" ht="18.95" customHeight="1" spans="1:18">
      <c r="A301" s="17"/>
      <c r="B301" s="17"/>
      <c r="C301" s="17"/>
      <c r="D301" s="17"/>
      <c r="E301" s="17"/>
      <c r="F301" s="17"/>
      <c r="G301" s="17"/>
      <c r="H301" s="17"/>
      <c r="I301" s="25"/>
      <c r="J301" s="17"/>
      <c r="K301" s="17"/>
      <c r="L301" s="17" t="str">
        <f>IF(K301="","",VLOOKUP(K301,{"一等奖学金",1000;"二等奖学金",500;"三等奖学金",300;"一等学习优秀奖",900;"二等学习优秀奖",400;"三等学习优秀奖",200;"无",0},2,))</f>
        <v/>
      </c>
      <c r="M301" s="17"/>
    </row>
    <row r="302" s="2" customFormat="1" ht="29.25" customHeight="1" spans="1:18">
      <c r="A302" s="59" t="s">
        <v>34</v>
      </c>
      <c r="B302" s="60"/>
      <c r="C302" s="61"/>
      <c r="D302" s="62"/>
      <c r="E302" s="62"/>
      <c r="F302" s="56" t="s">
        <v>35</v>
      </c>
      <c r="G302" s="12" t="s">
        <v>36</v>
      </c>
      <c r="H302" s="13"/>
      <c r="I302" s="13"/>
      <c r="J302" s="13"/>
      <c r="K302" s="52" t="s">
        <v>37</v>
      </c>
      <c r="L302" s="52">
        <f>SUM(L286:L301)</f>
        <v>4200</v>
      </c>
      <c r="M302" s="52"/>
    </row>
    <row r="303" s="2" customFormat="1" spans="1:18"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</row>
    <row r="304" s="2" customFormat="1" spans="1:18"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</row>
    <row r="305" s="2" customFormat="1" customHeight="1" spans="1:18"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</row>
    <row r="306" s="2" customFormat="1" ht="45" customHeight="1" spans="1:18">
      <c r="A306" s="49" t="s">
        <v>0</v>
      </c>
      <c r="B306" s="49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1"/>
    </row>
    <row r="307" s="2" customFormat="1" ht="25.5" customHeight="1" spans="1:18">
      <c r="A307" s="51" t="s">
        <v>183</v>
      </c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1"/>
    </row>
    <row r="308" s="2" customFormat="1" ht="21" customHeight="1" spans="1:18">
      <c r="A308" s="52" t="s">
        <v>2</v>
      </c>
      <c r="B308" s="53" t="s">
        <v>3</v>
      </c>
      <c r="C308" s="52" t="s">
        <v>4</v>
      </c>
      <c r="D308" s="54" t="s">
        <v>5</v>
      </c>
      <c r="E308" s="55"/>
      <c r="F308" s="55"/>
      <c r="G308" s="55"/>
      <c r="H308" s="55"/>
      <c r="I308" s="55"/>
      <c r="J308" s="55"/>
      <c r="K308" s="56" t="s">
        <v>6</v>
      </c>
      <c r="L308" s="56" t="s">
        <v>7</v>
      </c>
      <c r="M308" s="56" t="s">
        <v>8</v>
      </c>
    </row>
    <row r="309" s="2" customFormat="1" ht="34" customHeight="1" spans="1:18">
      <c r="A309" s="52"/>
      <c r="B309" s="57"/>
      <c r="C309" s="52"/>
      <c r="D309" s="56" t="s">
        <v>9</v>
      </c>
      <c r="E309" s="56" t="s">
        <v>10</v>
      </c>
      <c r="F309" s="14" t="s">
        <v>11</v>
      </c>
      <c r="G309" s="14" t="s">
        <v>12</v>
      </c>
      <c r="H309" s="14" t="s">
        <v>13</v>
      </c>
      <c r="I309" s="16" t="s">
        <v>14</v>
      </c>
      <c r="J309" s="14" t="s">
        <v>15</v>
      </c>
      <c r="K309" s="56"/>
      <c r="L309" s="56"/>
      <c r="M309" s="56"/>
    </row>
    <row r="310" s="2" customFormat="1" ht="18.95" customHeight="1" spans="1:18">
      <c r="A310" s="17">
        <v>2311040123</v>
      </c>
      <c r="B310" s="17" t="s">
        <v>184</v>
      </c>
      <c r="C310" s="33" t="s">
        <v>105</v>
      </c>
      <c r="D310" s="17">
        <v>1</v>
      </c>
      <c r="E310" s="17">
        <v>1</v>
      </c>
      <c r="F310" s="63">
        <v>98.01</v>
      </c>
      <c r="G310" s="63">
        <v>19.44</v>
      </c>
      <c r="H310" s="63">
        <v>64.17</v>
      </c>
      <c r="I310" s="63">
        <v>8.8</v>
      </c>
      <c r="J310" s="63">
        <v>5.6</v>
      </c>
      <c r="K310" s="17" t="s">
        <v>18</v>
      </c>
      <c r="L310" s="17">
        <v>1000</v>
      </c>
      <c r="M310" s="17" t="s">
        <v>23</v>
      </c>
      <c r="O310" s="58"/>
      <c r="P310" s="58" t="s">
        <v>18</v>
      </c>
      <c r="Q310" s="58" t="s">
        <v>19</v>
      </c>
      <c r="R310" s="58" t="s">
        <v>17</v>
      </c>
    </row>
    <row r="311" s="2" customFormat="1" ht="18.95" customHeight="1" spans="1:18">
      <c r="A311" s="17">
        <v>2311040118</v>
      </c>
      <c r="B311" s="17" t="s">
        <v>185</v>
      </c>
      <c r="C311" s="17" t="s">
        <v>31</v>
      </c>
      <c r="D311" s="17">
        <v>2</v>
      </c>
      <c r="E311" s="17">
        <v>3</v>
      </c>
      <c r="F311" s="63">
        <v>94.63</v>
      </c>
      <c r="G311" s="63">
        <v>19.52</v>
      </c>
      <c r="H311" s="63">
        <v>62.24</v>
      </c>
      <c r="I311" s="63">
        <v>8.32</v>
      </c>
      <c r="J311" s="63">
        <v>4.55</v>
      </c>
      <c r="K311" s="17" t="s">
        <v>22</v>
      </c>
      <c r="L311" s="17">
        <v>500</v>
      </c>
      <c r="M311" s="17" t="s">
        <v>17</v>
      </c>
      <c r="O311" s="58"/>
      <c r="P311" s="58" t="s">
        <v>22</v>
      </c>
      <c r="Q311" s="58" t="s">
        <v>23</v>
      </c>
      <c r="R311" s="58" t="s">
        <v>24</v>
      </c>
    </row>
    <row r="312" s="2" customFormat="1" ht="18.95" customHeight="1" spans="1:18">
      <c r="A312" s="17">
        <v>2311040124</v>
      </c>
      <c r="B312" s="17" t="s">
        <v>186</v>
      </c>
      <c r="C312" s="17" t="s">
        <v>17</v>
      </c>
      <c r="D312" s="17">
        <v>3</v>
      </c>
      <c r="E312" s="17">
        <v>2</v>
      </c>
      <c r="F312" s="63">
        <v>91.81</v>
      </c>
      <c r="G312" s="63">
        <v>19.72</v>
      </c>
      <c r="H312" s="63">
        <v>63.87</v>
      </c>
      <c r="I312" s="63">
        <v>7.42</v>
      </c>
      <c r="J312" s="63">
        <v>0.8</v>
      </c>
      <c r="K312" s="17" t="s">
        <v>22</v>
      </c>
      <c r="L312" s="17">
        <v>500</v>
      </c>
      <c r="M312" s="17" t="s">
        <v>17</v>
      </c>
      <c r="P312" s="58" t="s">
        <v>27</v>
      </c>
      <c r="Q312" s="2" t="s">
        <v>43</v>
      </c>
      <c r="R312" s="2" t="s">
        <v>44</v>
      </c>
    </row>
    <row r="313" s="2" customFormat="1" ht="18.95" customHeight="1" spans="1:18">
      <c r="A313" s="17">
        <v>2311040132</v>
      </c>
      <c r="B313" s="17" t="s">
        <v>187</v>
      </c>
      <c r="C313" s="17" t="s">
        <v>17</v>
      </c>
      <c r="D313" s="17">
        <v>5</v>
      </c>
      <c r="E313" s="17">
        <v>6</v>
      </c>
      <c r="F313" s="63">
        <v>90.07</v>
      </c>
      <c r="G313" s="63">
        <v>19.51</v>
      </c>
      <c r="H313" s="63">
        <v>61.45</v>
      </c>
      <c r="I313" s="63">
        <v>7.91</v>
      </c>
      <c r="J313" s="63">
        <v>1.2</v>
      </c>
      <c r="K313" s="17" t="s">
        <v>27</v>
      </c>
      <c r="L313" s="17">
        <v>300</v>
      </c>
      <c r="M313" s="17" t="s">
        <v>19</v>
      </c>
      <c r="P313" s="58" t="s">
        <v>17</v>
      </c>
      <c r="Q313" s="2" t="s">
        <v>17</v>
      </c>
    </row>
    <row r="314" s="2" customFormat="1" ht="18.95" customHeight="1" spans="1:18">
      <c r="A314" s="17">
        <v>2311040136</v>
      </c>
      <c r="B314" s="17" t="s">
        <v>188</v>
      </c>
      <c r="C314" s="17" t="s">
        <v>142</v>
      </c>
      <c r="D314" s="17">
        <v>7</v>
      </c>
      <c r="E314" s="17">
        <v>12</v>
      </c>
      <c r="F314" s="63">
        <v>89.6</v>
      </c>
      <c r="G314" s="63">
        <v>18.81</v>
      </c>
      <c r="H314" s="63">
        <v>59.65</v>
      </c>
      <c r="I314" s="63">
        <v>8.26</v>
      </c>
      <c r="J314" s="63">
        <v>2.88</v>
      </c>
      <c r="K314" s="17" t="s">
        <v>27</v>
      </c>
      <c r="L314" s="17">
        <v>300</v>
      </c>
      <c r="M314" s="17" t="s">
        <v>17</v>
      </c>
      <c r="P314" s="58"/>
    </row>
    <row r="315" s="2" customFormat="1" ht="18.95" customHeight="1" spans="1:18">
      <c r="A315" s="17">
        <v>2311040117</v>
      </c>
      <c r="B315" s="17" t="s">
        <v>189</v>
      </c>
      <c r="C315" s="17" t="s">
        <v>17</v>
      </c>
      <c r="D315" s="17">
        <v>8</v>
      </c>
      <c r="E315" s="17">
        <v>7</v>
      </c>
      <c r="F315" s="63">
        <v>88.64</v>
      </c>
      <c r="G315" s="63">
        <v>19.51</v>
      </c>
      <c r="H315" s="63">
        <v>62.05</v>
      </c>
      <c r="I315" s="63">
        <v>7.08</v>
      </c>
      <c r="J315" s="63">
        <v>0</v>
      </c>
      <c r="K315" s="17" t="s">
        <v>27</v>
      </c>
      <c r="L315" s="17">
        <v>300</v>
      </c>
      <c r="M315" s="17" t="s">
        <v>17</v>
      </c>
      <c r="P315" s="58"/>
    </row>
    <row r="316" s="2" customFormat="1" ht="18.95" customHeight="1" spans="1:18">
      <c r="A316" s="17">
        <v>2311040121</v>
      </c>
      <c r="B316" s="17" t="s">
        <v>190</v>
      </c>
      <c r="C316" s="17" t="s">
        <v>17</v>
      </c>
      <c r="D316" s="17">
        <v>9</v>
      </c>
      <c r="E316" s="17">
        <v>14</v>
      </c>
      <c r="F316" s="63">
        <v>88.82</v>
      </c>
      <c r="G316" s="63">
        <v>19.28</v>
      </c>
      <c r="H316" s="63">
        <v>59.86</v>
      </c>
      <c r="I316" s="63">
        <v>7.38</v>
      </c>
      <c r="J316" s="63">
        <v>2.3</v>
      </c>
      <c r="K316" s="17" t="s">
        <v>27</v>
      </c>
      <c r="L316" s="17">
        <v>300</v>
      </c>
      <c r="M316" s="17" t="s">
        <v>17</v>
      </c>
      <c r="P316" s="58"/>
    </row>
    <row r="317" s="2" customFormat="1" ht="18.95" customHeight="1" spans="1:18">
      <c r="A317" s="17">
        <v>2311040137</v>
      </c>
      <c r="B317" s="17" t="s">
        <v>191</v>
      </c>
      <c r="C317" s="17" t="s">
        <v>147</v>
      </c>
      <c r="D317" s="17">
        <v>10</v>
      </c>
      <c r="E317" s="17">
        <v>15</v>
      </c>
      <c r="F317" s="63">
        <v>91.31</v>
      </c>
      <c r="G317" s="63">
        <v>19.13</v>
      </c>
      <c r="H317" s="63">
        <v>59.92</v>
      </c>
      <c r="I317" s="63">
        <v>7.36</v>
      </c>
      <c r="J317" s="63">
        <v>4.9</v>
      </c>
      <c r="K317" s="17" t="s">
        <v>27</v>
      </c>
      <c r="L317" s="17">
        <v>300</v>
      </c>
      <c r="M317" s="17" t="s">
        <v>17</v>
      </c>
    </row>
    <row r="318" s="2" customFormat="1" ht="18.95" customHeight="1" spans="1: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</row>
    <row r="319" s="2" customFormat="1" ht="18.95" customHeight="1" spans="1:18">
      <c r="A319" s="17"/>
      <c r="B319" s="17"/>
      <c r="C319" s="17"/>
      <c r="D319" s="17"/>
      <c r="E319" s="17"/>
      <c r="F319" s="17"/>
      <c r="G319" s="17"/>
      <c r="H319" s="17"/>
      <c r="I319" s="25"/>
      <c r="J319" s="17"/>
      <c r="K319" s="17"/>
      <c r="L319" s="17"/>
      <c r="M319" s="17"/>
    </row>
    <row r="320" s="2" customFormat="1" ht="18.95" customHeight="1" spans="1:18">
      <c r="A320" s="17"/>
      <c r="B320" s="17"/>
      <c r="C320" s="17"/>
      <c r="D320" s="17"/>
      <c r="E320" s="17"/>
      <c r="F320" s="17"/>
      <c r="G320" s="17"/>
      <c r="H320" s="17"/>
      <c r="I320" s="25"/>
      <c r="J320" s="17"/>
      <c r="K320" s="17"/>
      <c r="L320" s="17"/>
      <c r="M320" s="17"/>
    </row>
    <row r="321" s="2" customFormat="1" ht="18.95" customHeight="1" spans="1:18">
      <c r="A321" s="17"/>
      <c r="B321" s="17"/>
      <c r="C321" s="17"/>
      <c r="D321" s="17"/>
      <c r="E321" s="17"/>
      <c r="F321" s="17"/>
      <c r="G321" s="17"/>
      <c r="H321" s="17"/>
      <c r="I321" s="25"/>
      <c r="J321" s="17"/>
      <c r="K321" s="17"/>
      <c r="L321" s="17"/>
      <c r="M321" s="17"/>
    </row>
    <row r="322" s="2" customFormat="1" ht="18.95" customHeight="1" spans="1:18">
      <c r="A322" s="17"/>
      <c r="B322" s="17"/>
      <c r="C322" s="17"/>
      <c r="D322" s="17"/>
      <c r="E322" s="17"/>
      <c r="F322" s="17"/>
      <c r="G322" s="17"/>
      <c r="H322" s="17"/>
      <c r="I322" s="25"/>
      <c r="J322" s="17"/>
      <c r="K322" s="17"/>
      <c r="L322" s="17"/>
      <c r="M322" s="17"/>
    </row>
    <row r="323" s="2" customFormat="1" ht="18.95" customHeight="1" spans="1:18">
      <c r="A323" s="17"/>
      <c r="B323" s="17"/>
      <c r="C323" s="17"/>
      <c r="D323" s="17"/>
      <c r="E323" s="17"/>
      <c r="F323" s="17"/>
      <c r="G323" s="17"/>
      <c r="H323" s="17"/>
      <c r="I323" s="25"/>
      <c r="J323" s="17"/>
      <c r="K323" s="17"/>
      <c r="L323" s="17"/>
      <c r="M323" s="17"/>
    </row>
    <row r="324" s="2" customFormat="1" ht="18.95" customHeight="1" spans="1:18">
      <c r="A324" s="17"/>
      <c r="B324" s="17"/>
      <c r="C324" s="17"/>
      <c r="D324" s="17"/>
      <c r="E324" s="17"/>
      <c r="F324" s="17"/>
      <c r="G324" s="17"/>
      <c r="H324" s="17"/>
      <c r="I324" s="25"/>
      <c r="J324" s="17"/>
      <c r="K324" s="17"/>
      <c r="L324" s="17"/>
      <c r="M324" s="17"/>
    </row>
    <row r="325" s="2" customFormat="1" ht="18.95" customHeight="1" spans="1:18">
      <c r="A325" s="17"/>
      <c r="B325" s="17"/>
      <c r="C325" s="17"/>
      <c r="D325" s="17"/>
      <c r="E325" s="17"/>
      <c r="F325" s="17"/>
      <c r="G325" s="17"/>
      <c r="H325" s="17"/>
      <c r="I325" s="25"/>
      <c r="J325" s="17"/>
      <c r="K325" s="17"/>
      <c r="L325" s="17"/>
      <c r="M325" s="17"/>
    </row>
    <row r="326" s="2" customFormat="1" ht="29.25" customHeight="1" spans="1:18">
      <c r="A326" s="59" t="s">
        <v>34</v>
      </c>
      <c r="B326" s="60"/>
      <c r="C326" s="61"/>
      <c r="D326" s="62"/>
      <c r="E326" s="62"/>
      <c r="F326" s="56" t="s">
        <v>35</v>
      </c>
      <c r="G326" s="12" t="s">
        <v>36</v>
      </c>
      <c r="H326" s="13"/>
      <c r="I326" s="13"/>
      <c r="J326" s="13"/>
      <c r="K326" s="52" t="s">
        <v>37</v>
      </c>
      <c r="L326" s="52">
        <v>3500</v>
      </c>
      <c r="M326" s="52"/>
    </row>
    <row r="327" s="2" customFormat="1" spans="1:18"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</row>
    <row r="328" s="2" customFormat="1" spans="1:18"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</row>
    <row r="329" s="2" customFormat="1" customHeight="1" spans="1:18"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</row>
    <row r="330" s="2" customFormat="1" ht="45" customHeight="1" spans="1:18">
      <c r="A330" s="49" t="s">
        <v>0</v>
      </c>
      <c r="B330" s="49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1"/>
    </row>
    <row r="331" s="2" customFormat="1" ht="25.5" customHeight="1" spans="1:18">
      <c r="A331" s="51" t="s">
        <v>192</v>
      </c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1"/>
    </row>
    <row r="332" s="2" customFormat="1" ht="21" customHeight="1" spans="1:18">
      <c r="A332" s="52" t="s">
        <v>2</v>
      </c>
      <c r="B332" s="53" t="s">
        <v>3</v>
      </c>
      <c r="C332" s="52" t="s">
        <v>4</v>
      </c>
      <c r="D332" s="54" t="s">
        <v>5</v>
      </c>
      <c r="E332" s="55"/>
      <c r="F332" s="55"/>
      <c r="G332" s="55"/>
      <c r="H332" s="55"/>
      <c r="I332" s="55"/>
      <c r="J332" s="55"/>
      <c r="K332" s="56" t="s">
        <v>6</v>
      </c>
      <c r="L332" s="56" t="s">
        <v>7</v>
      </c>
      <c r="M332" s="56" t="s">
        <v>8</v>
      </c>
    </row>
    <row r="333" s="2" customFormat="1" ht="34" customHeight="1" spans="1:18">
      <c r="A333" s="52"/>
      <c r="B333" s="57"/>
      <c r="C333" s="52"/>
      <c r="D333" s="56" t="s">
        <v>9</v>
      </c>
      <c r="E333" s="56" t="s">
        <v>10</v>
      </c>
      <c r="F333" s="14" t="s">
        <v>11</v>
      </c>
      <c r="G333" s="14" t="s">
        <v>12</v>
      </c>
      <c r="H333" s="14" t="s">
        <v>13</v>
      </c>
      <c r="I333" s="16" t="s">
        <v>14</v>
      </c>
      <c r="J333" s="14" t="s">
        <v>15</v>
      </c>
      <c r="K333" s="56"/>
      <c r="L333" s="56"/>
      <c r="M333" s="56"/>
    </row>
    <row r="334" s="2" customFormat="1" ht="18.95" customHeight="1" spans="1:18">
      <c r="A334" s="17">
        <v>2311050132</v>
      </c>
      <c r="B334" s="17" t="s">
        <v>193</v>
      </c>
      <c r="C334" s="33" t="s">
        <v>194</v>
      </c>
      <c r="D334" s="17">
        <v>1</v>
      </c>
      <c r="E334" s="17">
        <v>1</v>
      </c>
      <c r="F334" s="63">
        <v>91.64</v>
      </c>
      <c r="G334" s="63">
        <v>19.73</v>
      </c>
      <c r="H334" s="63">
        <v>63.11</v>
      </c>
      <c r="I334" s="63">
        <v>7.05</v>
      </c>
      <c r="J334" s="63">
        <v>1.75</v>
      </c>
      <c r="K334" s="17" t="s">
        <v>18</v>
      </c>
      <c r="L334" s="17">
        <f>IF(K334="","",VLOOKUP(K334,{"一等奖学金",1000;"二等奖学金",500;"三等奖学金",300;"无",0},2,))</f>
        <v>1000</v>
      </c>
      <c r="M334" s="17" t="s">
        <v>17</v>
      </c>
      <c r="O334" s="58"/>
      <c r="P334" s="58" t="s">
        <v>18</v>
      </c>
      <c r="Q334" s="58" t="s">
        <v>19</v>
      </c>
      <c r="R334" s="58" t="s">
        <v>17</v>
      </c>
    </row>
    <row r="335" s="2" customFormat="1" ht="18.95" customHeight="1" spans="1:18">
      <c r="A335" s="17">
        <v>2311050136</v>
      </c>
      <c r="B335" s="17" t="s">
        <v>195</v>
      </c>
      <c r="C335" s="17" t="s">
        <v>31</v>
      </c>
      <c r="D335" s="17">
        <v>2</v>
      </c>
      <c r="E335" s="17">
        <v>2</v>
      </c>
      <c r="F335" s="63">
        <v>90.58</v>
      </c>
      <c r="G335" s="63">
        <v>19.84</v>
      </c>
      <c r="H335" s="63">
        <v>61.56</v>
      </c>
      <c r="I335" s="63">
        <v>7.68</v>
      </c>
      <c r="J335" s="63">
        <v>1.5</v>
      </c>
      <c r="K335" s="17" t="s">
        <v>22</v>
      </c>
      <c r="L335" s="17">
        <v>500</v>
      </c>
      <c r="M335" s="17" t="s">
        <v>23</v>
      </c>
      <c r="O335" s="58"/>
      <c r="P335" s="58" t="s">
        <v>22</v>
      </c>
      <c r="Q335" s="58" t="s">
        <v>23</v>
      </c>
      <c r="R335" s="58" t="s">
        <v>24</v>
      </c>
    </row>
    <row r="336" s="2" customFormat="1" ht="18.95" customHeight="1" spans="1:18">
      <c r="A336" s="17">
        <v>2311050138</v>
      </c>
      <c r="B336" s="17" t="s">
        <v>196</v>
      </c>
      <c r="C336" s="17" t="s">
        <v>41</v>
      </c>
      <c r="D336" s="17">
        <v>3</v>
      </c>
      <c r="E336" s="17">
        <v>4</v>
      </c>
      <c r="F336" s="63">
        <v>88.64</v>
      </c>
      <c r="G336" s="63">
        <v>19.84</v>
      </c>
      <c r="H336" s="63">
        <v>59.26</v>
      </c>
      <c r="I336" s="63">
        <v>8.04</v>
      </c>
      <c r="J336" s="63">
        <v>1.5</v>
      </c>
      <c r="K336" s="17" t="s">
        <v>22</v>
      </c>
      <c r="L336" s="17">
        <f>IF(K336="","",VLOOKUP(K336,{"一等奖学金",1000;"二等奖学金",500;"三等奖学金",300;"无",0},2,))</f>
        <v>500</v>
      </c>
      <c r="M336" s="17" t="s">
        <v>17</v>
      </c>
      <c r="P336" s="58" t="s">
        <v>27</v>
      </c>
      <c r="Q336" s="2" t="s">
        <v>43</v>
      </c>
      <c r="R336" s="2" t="s">
        <v>44</v>
      </c>
    </row>
    <row r="337" s="2" customFormat="1" ht="18.95" customHeight="1" spans="1:17">
      <c r="A337" s="17">
        <v>2311050127</v>
      </c>
      <c r="B337" s="17" t="s">
        <v>197</v>
      </c>
      <c r="C337" s="2" t="s">
        <v>21</v>
      </c>
      <c r="D337" s="17">
        <v>4</v>
      </c>
      <c r="E337" s="17">
        <v>6</v>
      </c>
      <c r="F337" s="63">
        <v>88.27</v>
      </c>
      <c r="G337" s="63">
        <v>19.47</v>
      </c>
      <c r="H337" s="63">
        <v>59.21</v>
      </c>
      <c r="I337" s="63">
        <v>8.39</v>
      </c>
      <c r="J337" s="63">
        <v>1.2</v>
      </c>
      <c r="K337" s="17" t="s">
        <v>22</v>
      </c>
      <c r="L337" s="17">
        <v>500</v>
      </c>
      <c r="M337" s="17" t="s">
        <v>19</v>
      </c>
      <c r="P337" s="58" t="s">
        <v>17</v>
      </c>
      <c r="Q337" s="2" t="s">
        <v>17</v>
      </c>
    </row>
    <row r="338" s="2" customFormat="1" ht="18.95" customHeight="1" spans="1:17">
      <c r="A338" s="17">
        <v>2311050117</v>
      </c>
      <c r="B338" s="17" t="s">
        <v>198</v>
      </c>
      <c r="C338" s="17" t="s">
        <v>17</v>
      </c>
      <c r="D338" s="17">
        <v>5</v>
      </c>
      <c r="E338" s="17">
        <v>3</v>
      </c>
      <c r="F338" s="63">
        <v>87.98</v>
      </c>
      <c r="G338" s="63">
        <v>19.54</v>
      </c>
      <c r="H338" s="63">
        <v>61.34</v>
      </c>
      <c r="I338" s="63">
        <v>7.1</v>
      </c>
      <c r="J338" s="63">
        <v>0</v>
      </c>
      <c r="K338" s="17" t="s">
        <v>27</v>
      </c>
      <c r="L338" s="17">
        <f>IF(K338="","",VLOOKUP(K338,{"一等奖学金",1000;"二等奖学金",500;"三等奖学金",300;"一等学习优秀奖",900;"二等学习优秀奖",400;"三等学习优秀奖",200;"无",0},2,))</f>
        <v>300</v>
      </c>
      <c r="M338" s="17" t="s">
        <v>17</v>
      </c>
      <c r="P338" s="58"/>
    </row>
    <row r="339" s="2" customFormat="1" ht="18.95" customHeight="1" spans="1:17">
      <c r="A339" s="17">
        <v>2311050134</v>
      </c>
      <c r="B339" s="17" t="s">
        <v>199</v>
      </c>
      <c r="C339" s="17" t="s">
        <v>29</v>
      </c>
      <c r="D339" s="17">
        <v>6</v>
      </c>
      <c r="E339" s="17">
        <v>8</v>
      </c>
      <c r="F339" s="63">
        <v>87.86</v>
      </c>
      <c r="G339" s="63">
        <v>19.56</v>
      </c>
      <c r="H339" s="63">
        <v>59.44</v>
      </c>
      <c r="I339" s="63">
        <v>7.66</v>
      </c>
      <c r="J339" s="63">
        <v>1.2</v>
      </c>
      <c r="K339" s="17" t="s">
        <v>27</v>
      </c>
      <c r="L339" s="17">
        <f>IF(K339="","",VLOOKUP(K339,{"一等奖学金",1000;"二等奖学金",500;"三等奖学金",300;"一等学习优秀奖",900;"二等学习优秀奖",400;"三等学习优秀奖",200;"无",0},2,))</f>
        <v>300</v>
      </c>
      <c r="M339" s="17" t="s">
        <v>17</v>
      </c>
      <c r="P339" s="58"/>
    </row>
    <row r="340" s="2" customFormat="1" ht="18.95" customHeight="1" spans="1:17">
      <c r="A340" s="17">
        <v>2311050125</v>
      </c>
      <c r="B340" s="17" t="s">
        <v>200</v>
      </c>
      <c r="C340" s="17" t="s">
        <v>17</v>
      </c>
      <c r="D340" s="17">
        <v>7</v>
      </c>
      <c r="E340" s="17">
        <v>5</v>
      </c>
      <c r="F340" s="63">
        <v>87.63</v>
      </c>
      <c r="G340" s="63">
        <v>19.54</v>
      </c>
      <c r="H340" s="63">
        <v>60.09</v>
      </c>
      <c r="I340" s="63">
        <v>7.5</v>
      </c>
      <c r="J340" s="63">
        <v>0.5</v>
      </c>
      <c r="K340" s="17" t="s">
        <v>27</v>
      </c>
      <c r="L340" s="17">
        <f>IF(K340="","",VLOOKUP(K340,{"一等奖学金",1000;"二等奖学金",500;"三等奖学金",300;"一等学习优秀奖",900;"二等学习优秀奖",400;"三等学习优秀奖",200;"无",0},2,))</f>
        <v>300</v>
      </c>
      <c r="M340" s="17" t="s">
        <v>17</v>
      </c>
      <c r="P340" s="58"/>
    </row>
    <row r="341" s="2" customFormat="1" ht="18.95" customHeight="1" spans="1:17">
      <c r="A341" s="17">
        <v>2311050104</v>
      </c>
      <c r="B341" s="17" t="s">
        <v>201</v>
      </c>
      <c r="C341" s="17" t="s">
        <v>17</v>
      </c>
      <c r="D341" s="17">
        <v>9</v>
      </c>
      <c r="E341" s="17">
        <v>7</v>
      </c>
      <c r="F341" s="63">
        <v>86.96</v>
      </c>
      <c r="G341" s="63">
        <v>19.54</v>
      </c>
      <c r="H341" s="63">
        <v>59.22</v>
      </c>
      <c r="I341" s="63">
        <v>8.2</v>
      </c>
      <c r="J341" s="63">
        <v>0</v>
      </c>
      <c r="K341" s="17" t="s">
        <v>27</v>
      </c>
      <c r="L341" s="17">
        <f>IF(K341="","",VLOOKUP(K341,{"一等奖学金",1000;"二等奖学金",500;"三等奖学金",300;"一等学习优秀奖",900;"二等学习优秀奖",400;"三等学习优秀奖",200;"无",0},2,))</f>
        <v>300</v>
      </c>
      <c r="M341" s="17" t="s">
        <v>17</v>
      </c>
    </row>
    <row r="342" s="2" customFormat="1" ht="18.95" customHeight="1" spans="1:17">
      <c r="A342" s="17"/>
      <c r="B342" s="17"/>
      <c r="C342" s="17"/>
      <c r="D342" s="17"/>
      <c r="E342" s="17"/>
      <c r="F342" s="63"/>
      <c r="G342" s="63"/>
      <c r="H342" s="63"/>
      <c r="I342" s="63"/>
      <c r="J342" s="63"/>
      <c r="K342" s="17"/>
      <c r="L342" s="17" t="str">
        <f>IF(K342="","",VLOOKUP(K342,{"一等奖学金",1000;"二等奖学金",500;"三等奖学金",300;"一等学习优秀奖",900;"二等学习优秀奖",400;"三等学习优秀奖",200;"无",0},2,))</f>
        <v/>
      </c>
      <c r="M342" s="17"/>
    </row>
    <row r="343" s="2" customFormat="1" ht="18.95" customHeight="1" spans="1:17">
      <c r="A343" s="17"/>
      <c r="B343" s="17"/>
      <c r="C343" s="17"/>
      <c r="D343" s="17"/>
      <c r="E343" s="17"/>
      <c r="F343" s="17"/>
      <c r="G343" s="17"/>
      <c r="H343" s="17"/>
      <c r="I343" s="25"/>
      <c r="J343" s="17"/>
      <c r="K343" s="17"/>
      <c r="L343" s="17" t="str">
        <f>IF(K343="","",VLOOKUP(K343,{"一等奖学金",1000;"二等奖学金",500;"三等奖学金",300;"一等学习优秀奖",900;"二等学习优秀奖",400;"三等学习优秀奖",200;"无",0},2,))</f>
        <v/>
      </c>
      <c r="M343" s="17"/>
    </row>
    <row r="344" s="2" customFormat="1" ht="18.95" customHeight="1" spans="1:17">
      <c r="A344" s="17"/>
      <c r="B344" s="17"/>
      <c r="C344" s="17"/>
      <c r="D344" s="17"/>
      <c r="E344" s="17"/>
      <c r="F344" s="17"/>
      <c r="G344" s="17"/>
      <c r="H344" s="17"/>
      <c r="I344" s="25"/>
      <c r="J344" s="17"/>
      <c r="K344" s="17"/>
      <c r="L344" s="17" t="str">
        <f>IF(K344="","",VLOOKUP(K344,{"一等奖学金",1000;"二等奖学金",500;"三等奖学金",300;"一等学习优秀奖",900;"二等学习优秀奖",400;"三等学习优秀奖",200;"无",0},2,))</f>
        <v/>
      </c>
      <c r="M344" s="17"/>
    </row>
    <row r="345" s="2" customFormat="1" ht="18.95" customHeight="1" spans="1:17">
      <c r="A345" s="17"/>
      <c r="B345" s="17"/>
      <c r="C345" s="17"/>
      <c r="D345" s="17"/>
      <c r="E345" s="17"/>
      <c r="F345" s="17"/>
      <c r="G345" s="17"/>
      <c r="H345" s="17"/>
      <c r="I345" s="25"/>
      <c r="J345" s="17"/>
      <c r="K345" s="17"/>
      <c r="L345" s="17" t="str">
        <f>IF(K345="","",VLOOKUP(K345,{"一等奖学金",1000;"二等奖学金",500;"三等奖学金",300;"一等学习优秀奖",900;"二等学习优秀奖",400;"三等学习优秀奖",200;"无",0},2,))</f>
        <v/>
      </c>
      <c r="M345" s="17"/>
    </row>
    <row r="346" s="2" customFormat="1" ht="18.95" customHeight="1" spans="1:17">
      <c r="A346" s="17"/>
      <c r="B346" s="17"/>
      <c r="C346" s="17"/>
      <c r="D346" s="17"/>
      <c r="E346" s="17"/>
      <c r="F346" s="17"/>
      <c r="G346" s="17"/>
      <c r="H346" s="17"/>
      <c r="I346" s="25"/>
      <c r="J346" s="17"/>
      <c r="K346" s="17"/>
      <c r="L346" s="17" t="str">
        <f>IF(K346="","",VLOOKUP(K346,{"一等奖学金",1000;"二等奖学金",500;"三等奖学金",300;"一等学习优秀奖",900;"二等学习优秀奖",400;"三等学习优秀奖",200;"无",0},2,))</f>
        <v/>
      </c>
      <c r="M346" s="17"/>
    </row>
    <row r="347" s="2" customFormat="1" ht="18.95" customHeight="1" spans="1:17">
      <c r="A347" s="17"/>
      <c r="B347" s="17"/>
      <c r="C347" s="17"/>
      <c r="D347" s="17"/>
      <c r="E347" s="17"/>
      <c r="F347" s="17"/>
      <c r="G347" s="17"/>
      <c r="H347" s="17"/>
      <c r="I347" s="25"/>
      <c r="J347" s="17"/>
      <c r="K347" s="17"/>
      <c r="L347" s="17" t="str">
        <f>IF(K347="","",VLOOKUP(K347,{"一等奖学金",1000;"二等奖学金",500;"三等奖学金",300;"一等学习优秀奖",900;"二等学习优秀奖",400;"三等学习优秀奖",200;"无",0},2,))</f>
        <v/>
      </c>
      <c r="M347" s="17"/>
    </row>
    <row r="348" s="2" customFormat="1" ht="18.95" customHeight="1" spans="1:17">
      <c r="A348" s="17"/>
      <c r="B348" s="17"/>
      <c r="C348" s="17"/>
      <c r="D348" s="17"/>
      <c r="E348" s="17"/>
      <c r="F348" s="17"/>
      <c r="G348" s="17"/>
      <c r="H348" s="17"/>
      <c r="I348" s="25"/>
      <c r="J348" s="17"/>
      <c r="K348" s="17"/>
      <c r="L348" s="17" t="str">
        <f>IF(K348="","",VLOOKUP(K348,{"一等奖学金",1000;"二等奖学金",500;"三等奖学金",300;"一等学习优秀奖",900;"二等学习优秀奖",400;"三等学习优秀奖",200;"无",0},2,))</f>
        <v/>
      </c>
      <c r="M348" s="17"/>
    </row>
    <row r="349" s="2" customFormat="1" ht="18.95" customHeight="1" spans="1:17">
      <c r="A349" s="17"/>
      <c r="B349" s="17"/>
      <c r="C349" s="17"/>
      <c r="D349" s="17"/>
      <c r="E349" s="17"/>
      <c r="F349" s="17"/>
      <c r="G349" s="17"/>
      <c r="H349" s="17"/>
      <c r="I349" s="25"/>
      <c r="J349" s="17"/>
      <c r="K349" s="17"/>
      <c r="L349" s="17" t="str">
        <f>IF(K349="","",VLOOKUP(K349,{"一等奖学金",1000;"二等奖学金",500;"三等奖学金",300;"一等学习优秀奖",900;"二等学习优秀奖",400;"三等学习优秀奖",200;"无",0},2,))</f>
        <v/>
      </c>
      <c r="M349" s="17"/>
    </row>
    <row r="350" s="2" customFormat="1" ht="29.25" customHeight="1" spans="1:17">
      <c r="A350" s="59" t="s">
        <v>34</v>
      </c>
      <c r="B350" s="60"/>
      <c r="C350" s="61"/>
      <c r="D350" s="62"/>
      <c r="E350" s="62"/>
      <c r="F350" s="56" t="s">
        <v>35</v>
      </c>
      <c r="G350" s="12" t="s">
        <v>36</v>
      </c>
      <c r="H350" s="13"/>
      <c r="I350" s="13"/>
      <c r="J350" s="13"/>
      <c r="K350" s="52" t="s">
        <v>37</v>
      </c>
      <c r="L350" s="52">
        <f>SUM(L334:L349)</f>
        <v>3700</v>
      </c>
      <c r="M350" s="52"/>
    </row>
    <row r="351" s="2" customFormat="1" spans="1:17"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</row>
    <row r="352" s="2" customFormat="1" spans="1:17"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</row>
    <row r="353" s="2" customFormat="1" customHeight="1" spans="1:18"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</row>
    <row r="354" s="2" customFormat="1" ht="45" customHeight="1" spans="1:18">
      <c r="A354" s="49" t="s">
        <v>0</v>
      </c>
      <c r="B354" s="49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1"/>
    </row>
    <row r="355" s="2" customFormat="1" ht="25.5" customHeight="1" spans="1:18">
      <c r="A355" s="51" t="s">
        <v>202</v>
      </c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1"/>
    </row>
    <row r="356" s="2" customFormat="1" ht="21" customHeight="1" spans="1:18">
      <c r="A356" s="52" t="s">
        <v>2</v>
      </c>
      <c r="B356" s="53" t="s">
        <v>3</v>
      </c>
      <c r="C356" s="52" t="s">
        <v>4</v>
      </c>
      <c r="D356" s="54" t="s">
        <v>5</v>
      </c>
      <c r="E356" s="55"/>
      <c r="F356" s="55"/>
      <c r="G356" s="55"/>
      <c r="H356" s="55"/>
      <c r="I356" s="55"/>
      <c r="J356" s="55"/>
      <c r="K356" s="56" t="s">
        <v>6</v>
      </c>
      <c r="L356" s="56" t="s">
        <v>7</v>
      </c>
      <c r="M356" s="56" t="s">
        <v>8</v>
      </c>
    </row>
    <row r="357" s="2" customFormat="1" ht="34" customHeight="1" spans="1:18">
      <c r="A357" s="52"/>
      <c r="B357" s="57"/>
      <c r="C357" s="52"/>
      <c r="D357" s="56" t="s">
        <v>9</v>
      </c>
      <c r="E357" s="56" t="s">
        <v>10</v>
      </c>
      <c r="F357" s="14" t="s">
        <v>11</v>
      </c>
      <c r="G357" s="14" t="s">
        <v>12</v>
      </c>
      <c r="H357" s="14" t="s">
        <v>13</v>
      </c>
      <c r="I357" s="16" t="s">
        <v>14</v>
      </c>
      <c r="J357" s="14" t="s">
        <v>15</v>
      </c>
      <c r="K357" s="56"/>
      <c r="L357" s="56"/>
      <c r="M357" s="56"/>
    </row>
    <row r="358" s="2" customFormat="1" ht="18.95" customHeight="1" spans="1:18">
      <c r="A358" s="17">
        <v>2311050217</v>
      </c>
      <c r="B358" s="17" t="s">
        <v>203</v>
      </c>
      <c r="C358" s="33" t="s">
        <v>178</v>
      </c>
      <c r="D358" s="17">
        <v>1</v>
      </c>
      <c r="E358" s="17">
        <v>1</v>
      </c>
      <c r="F358" s="63">
        <f>SUM(G358:J358)</f>
        <v>102.05</v>
      </c>
      <c r="G358" s="63">
        <v>19.27</v>
      </c>
      <c r="H358" s="63">
        <v>65.81</v>
      </c>
      <c r="I358" s="63">
        <v>7.32</v>
      </c>
      <c r="J358" s="63">
        <v>9.65</v>
      </c>
      <c r="K358" s="17" t="s">
        <v>18</v>
      </c>
      <c r="L358" s="17">
        <f>IF(K358="","",VLOOKUP(K358,{"一等奖学金",1000;"二等奖学金",500;"三等奖学金",300;"无",0},2,))</f>
        <v>1000</v>
      </c>
      <c r="M358" s="17" t="s">
        <v>17</v>
      </c>
      <c r="O358" s="58"/>
      <c r="P358" s="58" t="s">
        <v>18</v>
      </c>
      <c r="Q358" s="58" t="s">
        <v>19</v>
      </c>
      <c r="R358" s="58" t="s">
        <v>17</v>
      </c>
    </row>
    <row r="359" s="2" customFormat="1" ht="18.95" customHeight="1" spans="1:18">
      <c r="A359" s="17">
        <v>2311050233</v>
      </c>
      <c r="B359" s="17" t="s">
        <v>204</v>
      </c>
      <c r="C359" s="17" t="s">
        <v>41</v>
      </c>
      <c r="D359" s="17">
        <v>2</v>
      </c>
      <c r="E359" s="17">
        <v>6</v>
      </c>
      <c r="F359" s="63">
        <v>94.49</v>
      </c>
      <c r="G359" s="63">
        <v>19.84</v>
      </c>
      <c r="H359" s="63">
        <v>61.41</v>
      </c>
      <c r="I359" s="63">
        <v>7.59</v>
      </c>
      <c r="J359" s="63">
        <v>5.65</v>
      </c>
      <c r="K359" s="17" t="s">
        <v>22</v>
      </c>
      <c r="L359" s="17">
        <v>500</v>
      </c>
      <c r="M359" s="17" t="s">
        <v>17</v>
      </c>
      <c r="O359" s="58"/>
      <c r="P359" s="58" t="s">
        <v>22</v>
      </c>
      <c r="Q359" s="58" t="s">
        <v>23</v>
      </c>
      <c r="R359" s="58" t="s">
        <v>24</v>
      </c>
    </row>
    <row r="360" s="2" customFormat="1" ht="18.95" customHeight="1" spans="1:18">
      <c r="A360" s="17">
        <v>2311050216</v>
      </c>
      <c r="B360" s="17" t="s">
        <v>205</v>
      </c>
      <c r="C360" s="2" t="s">
        <v>194</v>
      </c>
      <c r="D360" s="17">
        <v>3</v>
      </c>
      <c r="E360" s="17">
        <v>3</v>
      </c>
      <c r="F360" s="63">
        <v>94.25</v>
      </c>
      <c r="G360" s="63">
        <v>19.69</v>
      </c>
      <c r="H360" s="63">
        <v>62.64</v>
      </c>
      <c r="I360" s="63">
        <v>7.87</v>
      </c>
      <c r="J360" s="63">
        <v>4.05</v>
      </c>
      <c r="K360" s="17" t="s">
        <v>22</v>
      </c>
      <c r="L360" s="17">
        <v>500</v>
      </c>
      <c r="M360" s="17" t="s">
        <v>19</v>
      </c>
      <c r="P360" s="58" t="s">
        <v>17</v>
      </c>
      <c r="Q360" s="2" t="s">
        <v>17</v>
      </c>
    </row>
    <row r="361" s="2" customFormat="1" ht="18.95" customHeight="1" spans="1:18">
      <c r="A361" s="17">
        <v>2311050221</v>
      </c>
      <c r="B361" s="17" t="s">
        <v>206</v>
      </c>
      <c r="C361" s="17" t="s">
        <v>147</v>
      </c>
      <c r="D361" s="17">
        <v>4</v>
      </c>
      <c r="E361" s="17">
        <v>2</v>
      </c>
      <c r="F361" s="63">
        <v>92.88</v>
      </c>
      <c r="G361" s="63">
        <v>19.2</v>
      </c>
      <c r="H361" s="63">
        <v>63.61</v>
      </c>
      <c r="I361" s="63">
        <v>7.42</v>
      </c>
      <c r="J361" s="63">
        <v>2.65</v>
      </c>
      <c r="K361" s="17" t="s">
        <v>22</v>
      </c>
      <c r="L361" s="17">
        <f>IF(K361="","",VLOOKUP(K361,{"一等奖学金",1000;"二等奖学金",500;"三等奖学金",300;"一等学习优秀奖",900;"二等学习优秀奖",400;"三等学习优秀奖",200;"无",0},2,))</f>
        <v>500</v>
      </c>
      <c r="M361" s="17" t="s">
        <v>17</v>
      </c>
      <c r="P361" s="58"/>
    </row>
    <row r="362" s="2" customFormat="1" ht="18.95" customHeight="1" spans="1:18">
      <c r="A362" s="17">
        <v>2311050212</v>
      </c>
      <c r="B362" s="17" t="s">
        <v>207</v>
      </c>
      <c r="C362" s="17" t="s">
        <v>29</v>
      </c>
      <c r="D362" s="17">
        <v>6</v>
      </c>
      <c r="E362" s="17">
        <v>4</v>
      </c>
      <c r="F362" s="63">
        <v>91.09</v>
      </c>
      <c r="G362" s="63">
        <v>19.59</v>
      </c>
      <c r="H362" s="63">
        <v>62.35</v>
      </c>
      <c r="I362" s="63">
        <v>7.6</v>
      </c>
      <c r="J362" s="63">
        <v>1.55</v>
      </c>
      <c r="K362" s="17" t="s">
        <v>27</v>
      </c>
      <c r="L362" s="17">
        <f>IF(K362="","",VLOOKUP(K362,{"一等奖学金",1000;"二等奖学金",500;"三等奖学金",300;"一等学习优秀奖",900;"二等学习优秀奖",400;"三等学习优秀奖",200;"无",0},2,))</f>
        <v>300</v>
      </c>
      <c r="M362" s="17" t="s">
        <v>23</v>
      </c>
      <c r="P362" s="58"/>
    </row>
    <row r="363" s="2" customFormat="1" ht="18.95" customHeight="1" spans="1:18">
      <c r="A363" s="17">
        <v>2311050235</v>
      </c>
      <c r="B363" s="17" t="s">
        <v>208</v>
      </c>
      <c r="C363" s="17" t="s">
        <v>209</v>
      </c>
      <c r="D363" s="17">
        <v>7</v>
      </c>
      <c r="E363" s="17">
        <v>12</v>
      </c>
      <c r="F363" s="63">
        <v>91.38</v>
      </c>
      <c r="G363" s="63">
        <v>19.64</v>
      </c>
      <c r="H363" s="63">
        <v>59.78</v>
      </c>
      <c r="I363" s="63">
        <v>8.03</v>
      </c>
      <c r="J363" s="63">
        <v>3.93</v>
      </c>
      <c r="K363" s="17" t="s">
        <v>27</v>
      </c>
      <c r="L363" s="17">
        <f>IF(K363="","",VLOOKUP(K363,{"一等奖学金",1000;"二等奖学金",500;"三等奖学金",300;"一等学习优秀奖",900;"二等学习优秀奖",400;"三等学习优秀奖",200;"无",0},2,))</f>
        <v>300</v>
      </c>
      <c r="M363" s="17" t="s">
        <v>17</v>
      </c>
      <c r="P363" s="58"/>
    </row>
    <row r="364" s="2" customFormat="1" ht="18.95" customHeight="1" spans="1:18">
      <c r="A364" s="17">
        <v>2311050232</v>
      </c>
      <c r="B364" s="17" t="s">
        <v>210</v>
      </c>
      <c r="C364" s="17" t="s">
        <v>194</v>
      </c>
      <c r="D364" s="17">
        <v>8</v>
      </c>
      <c r="E364" s="17">
        <v>5</v>
      </c>
      <c r="F364" s="63">
        <v>90.8</v>
      </c>
      <c r="G364" s="63">
        <v>19.54</v>
      </c>
      <c r="H364" s="63">
        <v>61.15</v>
      </c>
      <c r="I364" s="63">
        <v>8.48</v>
      </c>
      <c r="J364" s="63">
        <v>1.63</v>
      </c>
      <c r="K364" s="17" t="s">
        <v>27</v>
      </c>
      <c r="L364" s="17">
        <f>IF(K364="","",VLOOKUP(K364,{"一等奖学金",1000;"二等奖学金",500;"三等奖学金",300;"一等学习优秀奖",900;"二等学习优秀奖",400;"三等学习优秀奖",200;"无",0},2,))</f>
        <v>300</v>
      </c>
      <c r="M364" s="17" t="s">
        <v>17</v>
      </c>
    </row>
    <row r="365" s="2" customFormat="1" ht="18.95" customHeight="1" spans="1:18">
      <c r="A365" s="17">
        <v>2311050238</v>
      </c>
      <c r="B365" s="17" t="s">
        <v>211</v>
      </c>
      <c r="C365" s="17" t="s">
        <v>17</v>
      </c>
      <c r="D365" s="17">
        <v>10</v>
      </c>
      <c r="E365" s="17">
        <v>8</v>
      </c>
      <c r="F365" s="63">
        <v>88.53</v>
      </c>
      <c r="G365" s="63">
        <v>19.27</v>
      </c>
      <c r="H365" s="63">
        <v>61.38</v>
      </c>
      <c r="I365" s="63">
        <v>7.58</v>
      </c>
      <c r="J365" s="63">
        <v>0.3</v>
      </c>
      <c r="K365" s="17" t="s">
        <v>27</v>
      </c>
      <c r="L365" s="17">
        <f>IF(K365="","",VLOOKUP(K365,{"一等奖学金",1000;"二等奖学金",500;"三等奖学金",300;"一等学习优秀奖",900;"二等学习优秀奖",400;"三等学习优秀奖",200;"无",0},2,))</f>
        <v>300</v>
      </c>
      <c r="M365" s="17" t="s">
        <v>17</v>
      </c>
    </row>
    <row r="366" s="2" customFormat="1" ht="18.95" customHeight="1" spans="1:18">
      <c r="A366" s="17">
        <v>2311050233</v>
      </c>
      <c r="B366" s="17" t="s">
        <v>204</v>
      </c>
      <c r="C366" s="17"/>
      <c r="D366" s="17"/>
      <c r="E366" s="17"/>
      <c r="F366" s="63"/>
      <c r="G366" s="63"/>
      <c r="H366" s="63"/>
      <c r="I366" s="63"/>
      <c r="J366" s="63"/>
      <c r="K366" s="17"/>
      <c r="L366" s="17">
        <v>200</v>
      </c>
      <c r="M366" s="17" t="s">
        <v>43</v>
      </c>
    </row>
    <row r="367" s="2" customFormat="1" ht="18.95" customHeight="1" spans="1:18">
      <c r="A367" s="17"/>
      <c r="B367" s="17"/>
      <c r="C367" s="17"/>
      <c r="D367" s="17"/>
      <c r="E367" s="17"/>
      <c r="F367" s="17"/>
      <c r="G367" s="17"/>
      <c r="H367" s="17"/>
      <c r="I367" s="25"/>
      <c r="J367" s="17"/>
      <c r="K367" s="17"/>
      <c r="L367" s="17" t="str">
        <f>IF(K367="","",VLOOKUP(K367,{"一等奖学金",1000;"二等奖学金",500;"三等奖学金",300;"一等学习优秀奖",900;"二等学习优秀奖",400;"三等学习优秀奖",200;"无",0},2,))</f>
        <v/>
      </c>
      <c r="M367" s="17"/>
    </row>
    <row r="368" s="2" customFormat="1" ht="18.95" customHeight="1" spans="1:18">
      <c r="A368" s="17"/>
      <c r="B368" s="17"/>
      <c r="C368" s="17"/>
      <c r="D368" s="17"/>
      <c r="E368" s="17"/>
      <c r="F368" s="17"/>
      <c r="G368" s="17"/>
      <c r="H368" s="17"/>
      <c r="I368" s="25"/>
      <c r="J368" s="17"/>
      <c r="K368" s="17"/>
      <c r="L368" s="17" t="str">
        <f>IF(K368="","",VLOOKUP(K368,{"一等奖学金",1000;"二等奖学金",500;"三等奖学金",300;"一等学习优秀奖",900;"二等学习优秀奖",400;"三等学习优秀奖",200;"无",0},2,))</f>
        <v/>
      </c>
      <c r="M368" s="17"/>
    </row>
    <row r="369" s="2" customFormat="1" ht="18.95" customHeight="1" spans="1:18">
      <c r="A369" s="17"/>
      <c r="B369" s="17"/>
      <c r="C369" s="17"/>
      <c r="D369" s="17"/>
      <c r="E369" s="17"/>
      <c r="F369" s="17"/>
      <c r="G369" s="17"/>
      <c r="H369" s="17"/>
      <c r="I369" s="25"/>
      <c r="J369" s="17"/>
      <c r="K369" s="17"/>
      <c r="L369" s="17"/>
      <c r="M369" s="17"/>
    </row>
    <row r="370" s="2" customFormat="1" ht="18.95" customHeight="1" spans="1:18">
      <c r="A370" s="17"/>
      <c r="B370" s="17"/>
      <c r="C370" s="17"/>
      <c r="D370" s="17"/>
      <c r="E370" s="17"/>
      <c r="F370" s="17"/>
      <c r="G370" s="17"/>
      <c r="H370" s="17"/>
      <c r="I370" s="25"/>
      <c r="J370" s="17"/>
      <c r="K370" s="17"/>
      <c r="L370" s="17" t="str">
        <f>IF(K370="","",VLOOKUP(K370,{"一等奖学金",1000;"二等奖学金",500;"三等奖学金",300;"一等学习优秀奖",900;"二等学习优秀奖",400;"三等学习优秀奖",200;"无",0},2,))</f>
        <v/>
      </c>
      <c r="M370" s="17"/>
    </row>
    <row r="371" s="2" customFormat="1" ht="18.95" customHeight="1" spans="1:18">
      <c r="A371" s="17"/>
      <c r="B371" s="17"/>
      <c r="C371" s="17"/>
      <c r="D371" s="17"/>
      <c r="E371" s="17"/>
      <c r="F371" s="17"/>
      <c r="G371" s="17"/>
      <c r="H371" s="17"/>
      <c r="I371" s="25"/>
      <c r="J371" s="17"/>
      <c r="K371" s="17"/>
      <c r="L371" s="17" t="str">
        <f>IF(K371="","",VLOOKUP(K371,{"一等奖学金",1000;"二等奖学金",500;"三等奖学金",300;"一等学习优秀奖",900;"二等学习优秀奖",400;"三等学习优秀奖",200;"无",0},2,))</f>
        <v/>
      </c>
      <c r="M371" s="17"/>
    </row>
    <row r="372" s="2" customFormat="1" ht="18.95" customHeight="1" spans="1:18">
      <c r="A372" s="17"/>
      <c r="B372" s="17"/>
      <c r="C372" s="17"/>
      <c r="D372" s="17"/>
      <c r="E372" s="17"/>
      <c r="F372" s="17"/>
      <c r="G372" s="17"/>
      <c r="H372" s="17"/>
      <c r="I372" s="25"/>
      <c r="J372" s="17"/>
      <c r="K372" s="17"/>
      <c r="L372" s="17" t="str">
        <f>IF(K372="","",VLOOKUP(K372,{"一等奖学金",1000;"二等奖学金",500;"三等奖学金",300;"一等学习优秀奖",900;"二等学习优秀奖",400;"三等学习优秀奖",200;"无",0},2,))</f>
        <v/>
      </c>
      <c r="M372" s="17"/>
    </row>
    <row r="373" s="2" customFormat="1" ht="29.25" customHeight="1" spans="1:18">
      <c r="A373" s="59" t="s">
        <v>34</v>
      </c>
      <c r="B373" s="60"/>
      <c r="C373" s="61"/>
      <c r="D373" s="62"/>
      <c r="E373" s="62"/>
      <c r="F373" s="56" t="s">
        <v>35</v>
      </c>
      <c r="G373" s="12" t="s">
        <v>36</v>
      </c>
      <c r="H373" s="13"/>
      <c r="I373" s="13"/>
      <c r="J373" s="13"/>
      <c r="K373" s="52" t="s">
        <v>37</v>
      </c>
      <c r="L373" s="52">
        <f>SUM(L358:L372)</f>
        <v>3900</v>
      </c>
      <c r="M373" s="52"/>
    </row>
    <row r="374" s="2" customFormat="1" spans="1:18"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</row>
    <row r="375" s="2" customFormat="1" spans="1:18"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</row>
    <row r="376" s="2" customFormat="1" customHeight="1" spans="1:18"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</row>
    <row r="377" s="2" customFormat="1" ht="45" customHeight="1" spans="1:18">
      <c r="A377" s="49" t="s">
        <v>0</v>
      </c>
      <c r="B377" s="49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1"/>
    </row>
    <row r="378" s="2" customFormat="1" ht="25.5" customHeight="1" spans="1:18">
      <c r="A378" s="51" t="s">
        <v>212</v>
      </c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1"/>
    </row>
    <row r="379" s="2" customFormat="1" ht="21" customHeight="1" spans="1:18">
      <c r="A379" s="52" t="s">
        <v>2</v>
      </c>
      <c r="B379" s="53" t="s">
        <v>3</v>
      </c>
      <c r="C379" s="52" t="s">
        <v>4</v>
      </c>
      <c r="D379" s="54" t="s">
        <v>5</v>
      </c>
      <c r="E379" s="55"/>
      <c r="F379" s="55"/>
      <c r="G379" s="55"/>
      <c r="H379" s="55"/>
      <c r="I379" s="55"/>
      <c r="J379" s="55"/>
      <c r="K379" s="56" t="s">
        <v>6</v>
      </c>
      <c r="L379" s="56" t="s">
        <v>7</v>
      </c>
      <c r="M379" s="56" t="s">
        <v>8</v>
      </c>
    </row>
    <row r="380" s="2" customFormat="1" ht="34" customHeight="1" spans="1:18">
      <c r="A380" s="52"/>
      <c r="B380" s="57"/>
      <c r="C380" s="52"/>
      <c r="D380" s="56" t="s">
        <v>9</v>
      </c>
      <c r="E380" s="56" t="s">
        <v>10</v>
      </c>
      <c r="F380" s="14" t="s">
        <v>11</v>
      </c>
      <c r="G380" s="14" t="s">
        <v>12</v>
      </c>
      <c r="H380" s="14" t="s">
        <v>13</v>
      </c>
      <c r="I380" s="16" t="s">
        <v>14</v>
      </c>
      <c r="J380" s="14" t="s">
        <v>15</v>
      </c>
      <c r="K380" s="56"/>
      <c r="L380" s="56"/>
      <c r="M380" s="56"/>
    </row>
    <row r="381" s="2" customFormat="1" ht="18.95" customHeight="1" spans="1:18">
      <c r="A381" s="17">
        <v>2311050334</v>
      </c>
      <c r="B381" s="17" t="s">
        <v>213</v>
      </c>
      <c r="C381" s="33" t="s">
        <v>135</v>
      </c>
      <c r="D381" s="17">
        <v>1</v>
      </c>
      <c r="E381" s="17">
        <v>1</v>
      </c>
      <c r="F381" s="63">
        <f t="shared" ref="F381:F387" si="3">SUM(G381:J381)</f>
        <v>95.41</v>
      </c>
      <c r="G381" s="63">
        <v>19.56</v>
      </c>
      <c r="H381" s="63">
        <v>64.91</v>
      </c>
      <c r="I381" s="63">
        <v>7.44</v>
      </c>
      <c r="J381" s="63">
        <v>3.5</v>
      </c>
      <c r="K381" s="17" t="s">
        <v>18</v>
      </c>
      <c r="L381" s="17">
        <f>IF(K381="","",VLOOKUP(K381,{"一等奖学金",1000;"二等奖学金",500;"三等奖学金",300;"无",0},2,))</f>
        <v>1000</v>
      </c>
      <c r="M381" s="17" t="s">
        <v>23</v>
      </c>
      <c r="O381" s="58"/>
      <c r="P381" s="58" t="s">
        <v>18</v>
      </c>
      <c r="Q381" s="58" t="s">
        <v>19</v>
      </c>
      <c r="R381" s="58" t="s">
        <v>17</v>
      </c>
    </row>
    <row r="382" s="2" customFormat="1" ht="18.95" customHeight="1" spans="1:18">
      <c r="A382" s="17">
        <v>2311050316</v>
      </c>
      <c r="B382" s="17" t="s">
        <v>214</v>
      </c>
      <c r="C382" s="17" t="s">
        <v>48</v>
      </c>
      <c r="D382" s="17">
        <v>2</v>
      </c>
      <c r="E382" s="17">
        <v>6</v>
      </c>
      <c r="F382" s="63">
        <f t="shared" si="3"/>
        <v>90.38</v>
      </c>
      <c r="G382" s="63">
        <v>19.56</v>
      </c>
      <c r="H382" s="63">
        <v>61.81</v>
      </c>
      <c r="I382" s="63">
        <v>7.21</v>
      </c>
      <c r="J382" s="63">
        <v>1.8</v>
      </c>
      <c r="K382" s="17" t="s">
        <v>22</v>
      </c>
      <c r="L382" s="17">
        <v>500</v>
      </c>
      <c r="M382" s="17" t="s">
        <v>19</v>
      </c>
      <c r="O382" s="58"/>
      <c r="P382" s="58" t="s">
        <v>22</v>
      </c>
      <c r="Q382" s="58" t="s">
        <v>23</v>
      </c>
      <c r="R382" s="58" t="s">
        <v>24</v>
      </c>
    </row>
    <row r="383" s="2" customFormat="1" ht="18.95" customHeight="1" spans="1:18">
      <c r="A383" s="17">
        <v>2311050331</v>
      </c>
      <c r="B383" s="17" t="s">
        <v>215</v>
      </c>
      <c r="C383" s="17" t="s">
        <v>194</v>
      </c>
      <c r="D383" s="17">
        <v>3</v>
      </c>
      <c r="E383" s="17">
        <v>7</v>
      </c>
      <c r="F383" s="63">
        <f t="shared" si="3"/>
        <v>89.98</v>
      </c>
      <c r="G383" s="63">
        <v>19.41</v>
      </c>
      <c r="H383" s="63">
        <v>62.03</v>
      </c>
      <c r="I383" s="63">
        <v>7.04</v>
      </c>
      <c r="J383" s="63">
        <v>1.5</v>
      </c>
      <c r="K383" s="17" t="s">
        <v>22</v>
      </c>
      <c r="L383" s="17">
        <f>IF(K383="","",VLOOKUP(K383,{"一等奖学金",1000;"二等奖学金",500;"三等奖学金",300;"无",0},2,))</f>
        <v>500</v>
      </c>
      <c r="M383" s="17" t="s">
        <v>17</v>
      </c>
      <c r="P383" s="58" t="s">
        <v>27</v>
      </c>
      <c r="Q383" s="2" t="s">
        <v>43</v>
      </c>
      <c r="R383" s="2" t="s">
        <v>44</v>
      </c>
    </row>
    <row r="384" s="2" customFormat="1" ht="18.95" customHeight="1" spans="1:18">
      <c r="A384" s="17">
        <v>2311050332</v>
      </c>
      <c r="B384" s="17" t="s">
        <v>216</v>
      </c>
      <c r="C384" s="2" t="s">
        <v>17</v>
      </c>
      <c r="D384" s="17">
        <v>6</v>
      </c>
      <c r="E384" s="17">
        <v>2</v>
      </c>
      <c r="F384" s="63">
        <f t="shared" si="3"/>
        <v>89.5</v>
      </c>
      <c r="G384" s="63">
        <v>19.35</v>
      </c>
      <c r="H384" s="63">
        <v>63.03</v>
      </c>
      <c r="I384" s="63">
        <v>7.12</v>
      </c>
      <c r="J384" s="63">
        <v>0</v>
      </c>
      <c r="K384" s="17" t="s">
        <v>27</v>
      </c>
      <c r="L384" s="17">
        <v>300</v>
      </c>
      <c r="M384" s="17" t="s">
        <v>17</v>
      </c>
      <c r="P384" s="58" t="s">
        <v>17</v>
      </c>
      <c r="Q384" s="2" t="s">
        <v>17</v>
      </c>
    </row>
    <row r="385" s="2" customFormat="1" ht="18.95" customHeight="1" spans="1:16">
      <c r="A385" s="17">
        <v>2311050302</v>
      </c>
      <c r="B385" s="17" t="s">
        <v>217</v>
      </c>
      <c r="C385" s="17" t="s">
        <v>41</v>
      </c>
      <c r="D385" s="17">
        <v>7</v>
      </c>
      <c r="E385" s="17">
        <v>8</v>
      </c>
      <c r="F385" s="63">
        <f t="shared" si="3"/>
        <v>89.49</v>
      </c>
      <c r="G385" s="63">
        <v>19.73</v>
      </c>
      <c r="H385" s="63">
        <v>60.23</v>
      </c>
      <c r="I385" s="63">
        <v>8.03</v>
      </c>
      <c r="J385" s="63">
        <v>1.5</v>
      </c>
      <c r="K385" s="17" t="s">
        <v>27</v>
      </c>
      <c r="L385" s="17">
        <f>IF(K385="","",VLOOKUP(K385,{"一等奖学金",1000;"二等奖学金",500;"三等奖学金",300;"一等学习优秀奖",900;"二等学习优秀奖",400;"三等学习优秀奖",200;"无",0},2,))</f>
        <v>300</v>
      </c>
      <c r="M385" s="17" t="s">
        <v>17</v>
      </c>
      <c r="P385" s="58"/>
    </row>
    <row r="386" s="2" customFormat="1" ht="18.95" customHeight="1" spans="1:16">
      <c r="A386" s="17">
        <v>2311050322</v>
      </c>
      <c r="B386" s="17" t="s">
        <v>218</v>
      </c>
      <c r="C386" s="17" t="s">
        <v>219</v>
      </c>
      <c r="D386" s="17">
        <v>8</v>
      </c>
      <c r="E386" s="17">
        <v>4</v>
      </c>
      <c r="F386" s="63">
        <f t="shared" si="3"/>
        <v>89.1</v>
      </c>
      <c r="G386" s="63">
        <v>19.33</v>
      </c>
      <c r="H386" s="63">
        <v>61.87</v>
      </c>
      <c r="I386" s="63">
        <v>7.9</v>
      </c>
      <c r="J386" s="63">
        <v>0</v>
      </c>
      <c r="K386" s="17" t="s">
        <v>27</v>
      </c>
      <c r="L386" s="17">
        <f>IF(K386="","",VLOOKUP(K386,{"一等奖学金",1000;"二等奖学金",500;"三等奖学金",300;"一等学习优秀奖",900;"二等学习优秀奖",400;"三等学习优秀奖",200;"无",0},2,))</f>
        <v>300</v>
      </c>
      <c r="M386" s="17" t="s">
        <v>17</v>
      </c>
      <c r="P386" s="58"/>
    </row>
    <row r="387" s="2" customFormat="1" ht="18.95" customHeight="1" spans="1:16">
      <c r="A387" s="17">
        <v>2211050309</v>
      </c>
      <c r="B387" s="17" t="s">
        <v>220</v>
      </c>
      <c r="C387" s="17" t="s">
        <v>17</v>
      </c>
      <c r="D387" s="17">
        <v>11</v>
      </c>
      <c r="E387" s="17">
        <v>14</v>
      </c>
      <c r="F387" s="63">
        <f t="shared" si="3"/>
        <v>87.75</v>
      </c>
      <c r="G387" s="63">
        <v>19.31</v>
      </c>
      <c r="H387" s="63">
        <v>60.98</v>
      </c>
      <c r="I387" s="63">
        <v>7.01</v>
      </c>
      <c r="J387" s="63">
        <v>0.45</v>
      </c>
      <c r="K387" s="17" t="s">
        <v>27</v>
      </c>
      <c r="L387" s="17">
        <f>IF(K387="","",VLOOKUP(K387,{"一等奖学金",1000;"二等奖学金",500;"三等奖学金",300;"一等学习优秀奖",900;"二等学习优秀奖",400;"三等学习优秀奖",200;"无",0},2,))</f>
        <v>300</v>
      </c>
      <c r="M387" s="17" t="s">
        <v>17</v>
      </c>
      <c r="P387" s="58"/>
    </row>
    <row r="388" s="2" customFormat="1" ht="18.95" customHeight="1" spans="1:16">
      <c r="A388" s="17"/>
      <c r="B388" s="17"/>
      <c r="C388" s="17"/>
      <c r="D388" s="17"/>
      <c r="E388" s="17"/>
      <c r="F388" s="17"/>
      <c r="G388" s="17"/>
      <c r="H388" s="17"/>
      <c r="I388" s="25"/>
      <c r="J388" s="17"/>
      <c r="K388" s="17"/>
      <c r="L388" s="17" t="str">
        <f>IF(K388="","",VLOOKUP(K388,{"一等奖学金",1000;"二等奖学金",500;"三等奖学金",300;"一等学习优秀奖",900;"二等学习优秀奖",400;"三等学习优秀奖",200;"无",0},2,))</f>
        <v/>
      </c>
      <c r="M388" s="17"/>
    </row>
    <row r="389" s="2" customFormat="1" ht="18.95" customHeight="1" spans="1:16">
      <c r="A389" s="17"/>
      <c r="B389" s="17"/>
      <c r="C389" s="17"/>
      <c r="D389" s="17"/>
      <c r="E389" s="17"/>
      <c r="F389" s="17"/>
      <c r="G389" s="17"/>
      <c r="H389" s="17"/>
      <c r="I389" s="25"/>
      <c r="J389" s="17"/>
      <c r="K389" s="17"/>
      <c r="L389" s="17" t="str">
        <f>IF(K389="","",VLOOKUP(K389,{"一等奖学金",1000;"二等奖学金",500;"三等奖学金",300;"一等学习优秀奖",900;"二等学习优秀奖",400;"三等学习优秀奖",200;"无",0},2,))</f>
        <v/>
      </c>
      <c r="M389" s="17"/>
    </row>
    <row r="390" s="2" customFormat="1" ht="18.95" customHeight="1" spans="1:16">
      <c r="A390" s="17"/>
      <c r="B390" s="17"/>
      <c r="C390" s="17"/>
      <c r="D390" s="17"/>
      <c r="E390" s="17"/>
      <c r="F390" s="17"/>
      <c r="G390" s="17"/>
      <c r="H390" s="17"/>
      <c r="I390" s="25"/>
      <c r="J390" s="17"/>
      <c r="K390" s="17"/>
      <c r="L390" s="17" t="str">
        <f>IF(K390="","",VLOOKUP(K390,{"一等奖学金",1000;"二等奖学金",500;"三等奖学金",300;"一等学习优秀奖",900;"二等学习优秀奖",400;"三等学习优秀奖",200;"无",0},2,))</f>
        <v/>
      </c>
      <c r="M390" s="17"/>
    </row>
    <row r="391" s="2" customFormat="1" ht="18.95" customHeight="1" spans="1:16">
      <c r="A391" s="17"/>
      <c r="B391" s="17"/>
      <c r="C391" s="17"/>
      <c r="D391" s="17"/>
      <c r="E391" s="17"/>
      <c r="F391" s="17"/>
      <c r="G391" s="17"/>
      <c r="H391" s="17"/>
      <c r="I391" s="25"/>
      <c r="J391" s="17"/>
      <c r="K391" s="17"/>
      <c r="L391" s="17" t="str">
        <f>IF(K391="","",VLOOKUP(K391,{"一等奖学金",1000;"二等奖学金",500;"三等奖学金",300;"一等学习优秀奖",900;"二等学习优秀奖",400;"三等学习优秀奖",200;"无",0},2,))</f>
        <v/>
      </c>
      <c r="M391" s="17"/>
    </row>
    <row r="392" s="2" customFormat="1" ht="18.95" customHeight="1" spans="1:16">
      <c r="A392" s="17"/>
      <c r="B392" s="17"/>
      <c r="C392" s="17"/>
      <c r="D392" s="17"/>
      <c r="E392" s="17"/>
      <c r="F392" s="17"/>
      <c r="G392" s="17"/>
      <c r="H392" s="17"/>
      <c r="I392" s="25"/>
      <c r="J392" s="17"/>
      <c r="K392" s="17"/>
      <c r="L392" s="17" t="str">
        <f>IF(K392="","",VLOOKUP(K392,{"一等奖学金",1000;"二等奖学金",500;"三等奖学金",300;"一等学习优秀奖",900;"二等学习优秀奖",400;"三等学习优秀奖",200;"无",0},2,))</f>
        <v/>
      </c>
      <c r="M392" s="17"/>
    </row>
    <row r="393" s="2" customFormat="1" ht="18.95" customHeight="1" spans="1:16">
      <c r="A393" s="17"/>
      <c r="B393" s="17"/>
      <c r="C393" s="17"/>
      <c r="D393" s="17"/>
      <c r="E393" s="17"/>
      <c r="F393" s="17"/>
      <c r="G393" s="17"/>
      <c r="H393" s="17"/>
      <c r="I393" s="25"/>
      <c r="J393" s="17"/>
      <c r="K393" s="17"/>
      <c r="L393" s="17" t="str">
        <f>IF(K393="","",VLOOKUP(K393,{"一等奖学金",1000;"二等奖学金",500;"三等奖学金",300;"一等学习优秀奖",900;"二等学习优秀奖",400;"三等学习优秀奖",200;"无",0},2,))</f>
        <v/>
      </c>
      <c r="M393" s="17"/>
    </row>
    <row r="394" s="2" customFormat="1" ht="18.95" customHeight="1" spans="1:16">
      <c r="A394" s="17"/>
      <c r="B394" s="17"/>
      <c r="C394" s="17"/>
      <c r="D394" s="17"/>
      <c r="E394" s="17"/>
      <c r="F394" s="17"/>
      <c r="G394" s="17"/>
      <c r="H394" s="17"/>
      <c r="I394" s="25"/>
      <c r="J394" s="17"/>
      <c r="K394" s="17"/>
      <c r="L394" s="17" t="str">
        <f>IF(K394="","",VLOOKUP(K394,{"一等奖学金",1000;"二等奖学金",500;"三等奖学金",300;"一等学习优秀奖",900;"二等学习优秀奖",400;"三等学习优秀奖",200;"无",0},2,))</f>
        <v/>
      </c>
      <c r="M394" s="17"/>
    </row>
    <row r="395" s="2" customFormat="1" ht="18.95" customHeight="1" spans="1:16">
      <c r="A395" s="17"/>
      <c r="B395" s="17"/>
      <c r="C395" s="17"/>
      <c r="D395" s="17"/>
      <c r="E395" s="17"/>
      <c r="F395" s="17"/>
      <c r="G395" s="17"/>
      <c r="H395" s="17"/>
      <c r="I395" s="25"/>
      <c r="J395" s="17"/>
      <c r="K395" s="17"/>
      <c r="L395" s="17" t="str">
        <f>IF(K395="","",VLOOKUP(K395,{"一等奖学金",1000;"二等奖学金",500;"三等奖学金",300;"一等学习优秀奖",900;"二等学习优秀奖",400;"三等学习优秀奖",200;"无",0},2,))</f>
        <v/>
      </c>
      <c r="M395" s="17"/>
    </row>
    <row r="396" s="2" customFormat="1" ht="18.95" customHeight="1" spans="1:16">
      <c r="A396" s="17"/>
      <c r="B396" s="17"/>
      <c r="C396" s="17"/>
      <c r="D396" s="17"/>
      <c r="E396" s="17"/>
      <c r="F396" s="17"/>
      <c r="G396" s="17"/>
      <c r="H396" s="17"/>
      <c r="I396" s="25"/>
      <c r="J396" s="17"/>
      <c r="K396" s="17"/>
      <c r="L396" s="17" t="str">
        <f>IF(K396="","",VLOOKUP(K396,{"一等奖学金",1000;"二等奖学金",500;"三等奖学金",300;"一等学习优秀奖",900;"二等学习优秀奖",400;"三等学习优秀奖",200;"无",0},2,))</f>
        <v/>
      </c>
      <c r="M396" s="17"/>
    </row>
    <row r="397" s="2" customFormat="1" ht="29.25" customHeight="1" spans="1:16">
      <c r="A397" s="59" t="s">
        <v>34</v>
      </c>
      <c r="B397" s="60"/>
      <c r="C397" s="61"/>
      <c r="D397" s="62"/>
      <c r="E397" s="62"/>
      <c r="F397" s="56" t="s">
        <v>35</v>
      </c>
      <c r="G397" s="12" t="s">
        <v>36</v>
      </c>
      <c r="H397" s="13"/>
      <c r="I397" s="13"/>
      <c r="J397" s="13"/>
      <c r="K397" s="52" t="s">
        <v>37</v>
      </c>
      <c r="L397" s="52">
        <f>SUM(L381:L396)</f>
        <v>3200</v>
      </c>
      <c r="M397" s="52"/>
    </row>
    <row r="401" s="3" customFormat="1" ht="45" customHeight="1" spans="1:18">
      <c r="A401" s="65" t="s">
        <v>0</v>
      </c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7"/>
    </row>
    <row r="402" s="3" customFormat="1" ht="25.5" customHeight="1" spans="1:18">
      <c r="A402" s="9" t="s">
        <v>221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="3" customFormat="1" ht="21" customHeight="1" spans="1:18">
      <c r="A403" s="10" t="s">
        <v>2</v>
      </c>
      <c r="B403" s="11" t="s">
        <v>3</v>
      </c>
      <c r="C403" s="10" t="s">
        <v>4</v>
      </c>
      <c r="D403" s="12" t="s">
        <v>5</v>
      </c>
      <c r="E403" s="13"/>
      <c r="F403" s="13"/>
      <c r="G403" s="13"/>
      <c r="H403" s="13"/>
      <c r="I403" s="13"/>
      <c r="J403" s="13"/>
      <c r="K403" s="14" t="s">
        <v>6</v>
      </c>
      <c r="L403" s="14" t="s">
        <v>7</v>
      </c>
      <c r="M403" s="14" t="s">
        <v>8</v>
      </c>
    </row>
    <row r="404" s="3" customFormat="1" ht="34.15" customHeight="1" spans="1:18">
      <c r="A404" s="10"/>
      <c r="B404" s="15"/>
      <c r="C404" s="10"/>
      <c r="D404" s="14" t="s">
        <v>9</v>
      </c>
      <c r="E404" s="14" t="s">
        <v>10</v>
      </c>
      <c r="F404" s="14" t="s">
        <v>11</v>
      </c>
      <c r="G404" s="14" t="s">
        <v>12</v>
      </c>
      <c r="H404" s="14" t="s">
        <v>13</v>
      </c>
      <c r="I404" s="16" t="s">
        <v>14</v>
      </c>
      <c r="J404" s="16" t="s">
        <v>15</v>
      </c>
      <c r="K404" s="14"/>
      <c r="L404" s="14"/>
      <c r="M404" s="14"/>
    </row>
    <row r="405" s="3" customFormat="1" ht="18.95" customHeight="1" spans="1:18">
      <c r="A405" s="68">
        <v>2401101104</v>
      </c>
      <c r="B405" s="68" t="s">
        <v>222</v>
      </c>
      <c r="C405" s="68" t="s">
        <v>223</v>
      </c>
      <c r="D405" s="68">
        <v>1</v>
      </c>
      <c r="E405" s="68">
        <v>2</v>
      </c>
      <c r="F405" s="69">
        <f t="shared" ref="F405:F417" si="4">G405+H405+I405+J405</f>
        <v>94.58</v>
      </c>
      <c r="G405" s="68">
        <v>19.72</v>
      </c>
      <c r="H405" s="69">
        <v>63.46</v>
      </c>
      <c r="I405" s="69">
        <v>8.7</v>
      </c>
      <c r="J405" s="70">
        <v>2.7</v>
      </c>
      <c r="K405" s="68" t="s">
        <v>18</v>
      </c>
      <c r="L405" s="68">
        <f>IF(K405="","",VLOOKUP(K405,{"一等奖学金",1000;"二等奖学金",500;"三等奖学金",300;"无",0},2,))</f>
        <v>1000</v>
      </c>
      <c r="M405" s="68" t="s">
        <v>19</v>
      </c>
      <c r="P405" s="3" t="s">
        <v>18</v>
      </c>
      <c r="Q405" s="3" t="s">
        <v>19</v>
      </c>
      <c r="R405" s="3" t="s">
        <v>17</v>
      </c>
    </row>
    <row r="406" s="4" customFormat="1" ht="18.95" customHeight="1" spans="1:18">
      <c r="A406" s="68">
        <v>2401101102</v>
      </c>
      <c r="B406" s="68" t="s">
        <v>224</v>
      </c>
      <c r="C406" s="68" t="s">
        <v>21</v>
      </c>
      <c r="D406" s="68">
        <v>2</v>
      </c>
      <c r="E406" s="68">
        <v>3</v>
      </c>
      <c r="F406" s="69">
        <f t="shared" si="4"/>
        <v>93.94</v>
      </c>
      <c r="G406" s="68">
        <v>19.62</v>
      </c>
      <c r="H406" s="69">
        <v>63.05</v>
      </c>
      <c r="I406" s="69">
        <v>9.1</v>
      </c>
      <c r="J406" s="70">
        <v>2.17</v>
      </c>
      <c r="K406" s="68" t="s">
        <v>22</v>
      </c>
      <c r="L406" s="68">
        <v>500</v>
      </c>
      <c r="M406" s="68" t="s">
        <v>23</v>
      </c>
      <c r="P406" s="4" t="s">
        <v>22</v>
      </c>
      <c r="Q406" s="4" t="s">
        <v>23</v>
      </c>
      <c r="R406" s="4" t="s">
        <v>24</v>
      </c>
    </row>
    <row r="407" s="4" customFormat="1" ht="18.95" customHeight="1" spans="1:18">
      <c r="A407" s="68">
        <v>2401101120</v>
      </c>
      <c r="B407" s="68" t="s">
        <v>225</v>
      </c>
      <c r="C407" s="68" t="s">
        <v>17</v>
      </c>
      <c r="D407" s="68">
        <v>3</v>
      </c>
      <c r="E407" s="68">
        <v>1</v>
      </c>
      <c r="F407" s="69">
        <f t="shared" si="4"/>
        <v>93.94</v>
      </c>
      <c r="G407" s="68">
        <v>19.59</v>
      </c>
      <c r="H407" s="68">
        <v>64.25</v>
      </c>
      <c r="I407" s="70">
        <v>9.1</v>
      </c>
      <c r="J407" s="70">
        <v>1</v>
      </c>
      <c r="K407" s="68" t="s">
        <v>22</v>
      </c>
      <c r="L407" s="68">
        <f>IF(K407="","",VLOOKUP(K407,{"一等奖学金",1000;"二等奖学金",500;"三等奖学金",300;"无",0},2,))</f>
        <v>500</v>
      </c>
      <c r="M407" s="68" t="s">
        <v>17</v>
      </c>
      <c r="P407" s="4" t="s">
        <v>27</v>
      </c>
      <c r="Q407" s="4" t="s">
        <v>43</v>
      </c>
      <c r="R407" s="4" t="s">
        <v>44</v>
      </c>
    </row>
    <row r="408" s="3" customFormat="1" ht="18.95" customHeight="1" spans="1:18">
      <c r="A408" s="68">
        <v>2401104111</v>
      </c>
      <c r="B408" s="68" t="s">
        <v>226</v>
      </c>
      <c r="C408" s="68" t="s">
        <v>17</v>
      </c>
      <c r="D408" s="68">
        <v>4</v>
      </c>
      <c r="E408" s="68">
        <v>5</v>
      </c>
      <c r="F408" s="69">
        <f t="shared" si="4"/>
        <v>93.07</v>
      </c>
      <c r="G408" s="68">
        <v>19.79</v>
      </c>
      <c r="H408" s="68">
        <v>61.57</v>
      </c>
      <c r="I408" s="70">
        <v>8.55</v>
      </c>
      <c r="J408" s="70">
        <v>3.16</v>
      </c>
      <c r="K408" s="68" t="s">
        <v>22</v>
      </c>
      <c r="L408" s="68">
        <v>500</v>
      </c>
      <c r="M408" s="68" t="s">
        <v>17</v>
      </c>
      <c r="P408" s="3" t="s">
        <v>17</v>
      </c>
      <c r="Q408" s="3" t="s">
        <v>17</v>
      </c>
    </row>
    <row r="409" s="3" customFormat="1" ht="18.95" customHeight="1" spans="1:18">
      <c r="A409" s="68">
        <v>2401101134</v>
      </c>
      <c r="B409" s="68" t="s">
        <v>227</v>
      </c>
      <c r="C409" s="68" t="s">
        <v>17</v>
      </c>
      <c r="D409" s="68">
        <v>5</v>
      </c>
      <c r="E409" s="68">
        <v>6</v>
      </c>
      <c r="F409" s="69">
        <f t="shared" si="4"/>
        <v>91.57</v>
      </c>
      <c r="G409" s="68">
        <v>19.66</v>
      </c>
      <c r="H409" s="68">
        <v>59.94</v>
      </c>
      <c r="I409" s="70">
        <v>9.55</v>
      </c>
      <c r="J409" s="70">
        <v>2.42</v>
      </c>
      <c r="K409" s="68" t="s">
        <v>22</v>
      </c>
      <c r="L409" s="68">
        <f>IF(K409="","",VLOOKUP(K409,{"一等奖学金",1000;"二等奖学金",500;"三等奖学金",300;"一等学习优秀奖",900;"二等学习优秀奖",400;"三等学习优秀奖",200;"无",0},2,))</f>
        <v>500</v>
      </c>
      <c r="M409" s="68" t="s">
        <v>17</v>
      </c>
    </row>
    <row r="410" s="3" customFormat="1" ht="19.05" customHeight="1" spans="1:18">
      <c r="A410" s="68">
        <v>2401101109</v>
      </c>
      <c r="B410" s="68" t="s">
        <v>228</v>
      </c>
      <c r="C410" s="68" t="s">
        <v>17</v>
      </c>
      <c r="D410" s="68">
        <v>6</v>
      </c>
      <c r="E410" s="68">
        <v>9</v>
      </c>
      <c r="F410" s="69">
        <f t="shared" si="4"/>
        <v>91.18</v>
      </c>
      <c r="G410" s="68">
        <v>19.76</v>
      </c>
      <c r="H410" s="68">
        <v>59.05</v>
      </c>
      <c r="I410" s="70">
        <v>9.2</v>
      </c>
      <c r="J410" s="70">
        <v>3.17</v>
      </c>
      <c r="K410" s="68" t="s">
        <v>27</v>
      </c>
      <c r="L410" s="68">
        <f>IF(K410="","",VLOOKUP(K410,{"一等奖学金",1000;"二等奖学金",500;"三等奖学金",300;"一等学习优秀奖",900;"二等学习优秀奖",400;"三等学习优秀奖",200;"无",0},2,))</f>
        <v>300</v>
      </c>
      <c r="M410" s="68" t="s">
        <v>17</v>
      </c>
    </row>
    <row r="411" s="3" customFormat="1" ht="19.05" customHeight="1" spans="1:18">
      <c r="A411" s="68">
        <v>2401101122</v>
      </c>
      <c r="B411" s="68" t="s">
        <v>229</v>
      </c>
      <c r="C411" s="68" t="s">
        <v>17</v>
      </c>
      <c r="D411" s="68">
        <v>7</v>
      </c>
      <c r="E411" s="68">
        <v>4</v>
      </c>
      <c r="F411" s="69">
        <f t="shared" si="4"/>
        <v>90.7</v>
      </c>
      <c r="G411" s="68">
        <v>19.36</v>
      </c>
      <c r="H411" s="68">
        <v>62.94</v>
      </c>
      <c r="I411" s="70">
        <v>8.4</v>
      </c>
      <c r="J411" s="70">
        <v>0</v>
      </c>
      <c r="K411" s="68" t="s">
        <v>27</v>
      </c>
      <c r="L411" s="68">
        <f>IF(K411="","",VLOOKUP(K411,{"一等奖学金",1000;"二等奖学金",500;"三等奖学金",300;"一等学习优秀奖",900;"二等学习优秀奖",400;"三等学习优秀奖",200;"无",0},2,))</f>
        <v>300</v>
      </c>
      <c r="M411" s="68" t="s">
        <v>17</v>
      </c>
    </row>
    <row r="412" s="3" customFormat="1" ht="19.05" customHeight="1" spans="1:18">
      <c r="A412" s="68">
        <v>2401101110</v>
      </c>
      <c r="B412" s="68" t="s">
        <v>230</v>
      </c>
      <c r="C412" s="68" t="s">
        <v>41</v>
      </c>
      <c r="D412" s="68">
        <v>8</v>
      </c>
      <c r="E412" s="68">
        <v>8</v>
      </c>
      <c r="F412" s="69">
        <f t="shared" si="4"/>
        <v>90.62</v>
      </c>
      <c r="G412" s="68">
        <v>19.72</v>
      </c>
      <c r="H412" s="68">
        <v>59.29</v>
      </c>
      <c r="I412" s="70">
        <v>9.05</v>
      </c>
      <c r="J412" s="70">
        <v>2.56</v>
      </c>
      <c r="K412" s="68" t="s">
        <v>27</v>
      </c>
      <c r="L412" s="68">
        <f>IF(K412="","",VLOOKUP(K412,{"一等奖学金",1000;"二等奖学金",500;"三等奖学金",300;"一等学习优秀奖",900;"二等学习优秀奖",400;"三等学习优秀奖",200;"无",0},2,))</f>
        <v>300</v>
      </c>
      <c r="M412" s="68" t="s">
        <v>19</v>
      </c>
    </row>
    <row r="413" s="3" customFormat="1" ht="19.05" customHeight="1" spans="1:18">
      <c r="A413" s="68">
        <v>2401101127</v>
      </c>
      <c r="B413" s="68" t="s">
        <v>231</v>
      </c>
      <c r="C413" s="68" t="s">
        <v>17</v>
      </c>
      <c r="D413" s="68">
        <v>9</v>
      </c>
      <c r="E413" s="68">
        <v>10</v>
      </c>
      <c r="F413" s="69">
        <f t="shared" si="4"/>
        <v>89.73</v>
      </c>
      <c r="G413" s="68">
        <v>19.34</v>
      </c>
      <c r="H413" s="68">
        <v>60.49</v>
      </c>
      <c r="I413" s="70">
        <v>8.15</v>
      </c>
      <c r="J413" s="70">
        <v>1.75</v>
      </c>
      <c r="K413" s="68" t="s">
        <v>27</v>
      </c>
      <c r="L413" s="68">
        <f>IF(K413="","",VLOOKUP(K413,{"一等奖学金",1000;"二等奖学金",500;"三等奖学金",300;"一等学习优秀奖",900;"二等学习优秀奖",400;"三等学习优秀奖",200;"无",0},2,))</f>
        <v>300</v>
      </c>
      <c r="M413" s="68" t="s">
        <v>17</v>
      </c>
    </row>
    <row r="414" s="3" customFormat="1" ht="18.95" customHeight="1" spans="1:18">
      <c r="A414" s="68">
        <v>2401101130</v>
      </c>
      <c r="B414" s="68" t="s">
        <v>232</v>
      </c>
      <c r="C414" s="68" t="s">
        <v>17</v>
      </c>
      <c r="D414" s="68">
        <v>10</v>
      </c>
      <c r="E414" s="68">
        <v>15</v>
      </c>
      <c r="F414" s="69">
        <f t="shared" si="4"/>
        <v>91.22</v>
      </c>
      <c r="G414" s="68">
        <v>19.75</v>
      </c>
      <c r="H414" s="68">
        <v>59.51</v>
      </c>
      <c r="I414" s="70">
        <v>8.15</v>
      </c>
      <c r="J414" s="70">
        <v>3.81</v>
      </c>
      <c r="K414" s="68" t="s">
        <v>27</v>
      </c>
      <c r="L414" s="68">
        <f>IF(K414="","",VLOOKUP(K414,{"一等奖学金",1000;"二等奖学金",500;"三等奖学金",300;"一等学习优秀奖",900;"二等学习优秀奖",400;"三等学习优秀奖",200;"无",0},2,))</f>
        <v>300</v>
      </c>
      <c r="M414" s="68" t="s">
        <v>17</v>
      </c>
    </row>
    <row r="415" s="3" customFormat="1" ht="18.95" customHeight="1" spans="1:18">
      <c r="A415" s="68">
        <v>2401101111</v>
      </c>
      <c r="B415" s="68" t="s">
        <v>233</v>
      </c>
      <c r="C415" s="68" t="s">
        <v>17</v>
      </c>
      <c r="D415" s="68">
        <v>11</v>
      </c>
      <c r="E415" s="68">
        <v>16</v>
      </c>
      <c r="F415" s="69">
        <f t="shared" si="4"/>
        <v>90.33</v>
      </c>
      <c r="G415" s="68">
        <v>19.71</v>
      </c>
      <c r="H415" s="68">
        <v>59.17</v>
      </c>
      <c r="I415" s="70">
        <v>8.5</v>
      </c>
      <c r="J415" s="70">
        <v>2.95</v>
      </c>
      <c r="K415" s="68" t="s">
        <v>27</v>
      </c>
      <c r="L415" s="68">
        <f>IF(K415="","",VLOOKUP(K415,{"一等奖学金",1000;"二等奖学金",500;"三等奖学金",300;"一等学习优秀奖",900;"二等学习优秀奖",400;"三等学习优秀奖",200;"无",0},2,))</f>
        <v>300</v>
      </c>
      <c r="M415" s="68" t="s">
        <v>17</v>
      </c>
    </row>
    <row r="416" s="3" customFormat="1" ht="18.95" customHeight="1" spans="1:18">
      <c r="A416" s="68">
        <v>2401104126</v>
      </c>
      <c r="B416" s="68" t="s">
        <v>234</v>
      </c>
      <c r="C416" s="68" t="s">
        <v>17</v>
      </c>
      <c r="D416" s="68">
        <v>12</v>
      </c>
      <c r="E416" s="68">
        <v>17</v>
      </c>
      <c r="F416" s="69">
        <f t="shared" si="4"/>
        <v>90.61</v>
      </c>
      <c r="G416" s="68">
        <v>19.39</v>
      </c>
      <c r="H416" s="68">
        <v>59.99</v>
      </c>
      <c r="I416" s="70">
        <v>7.75</v>
      </c>
      <c r="J416" s="70">
        <v>3.48</v>
      </c>
      <c r="K416" s="68" t="s">
        <v>27</v>
      </c>
      <c r="L416" s="68">
        <f>IF(K416="","",VLOOKUP(K416,{"一等奖学金",1000;"二等奖学金",500;"三等奖学金",300;"一等学习优秀奖",900;"二等学习优秀奖",400;"三等学习优秀奖",200;"无",0},2,))</f>
        <v>300</v>
      </c>
      <c r="M416" s="68" t="s">
        <v>17</v>
      </c>
    </row>
    <row r="417" s="3" customFormat="1" ht="18.95" customHeight="1" spans="1:13">
      <c r="A417" s="68">
        <v>2401101131</v>
      </c>
      <c r="B417" s="68" t="s">
        <v>235</v>
      </c>
      <c r="C417" s="68" t="s">
        <v>17</v>
      </c>
      <c r="D417" s="68">
        <v>13</v>
      </c>
      <c r="E417" s="68">
        <v>14</v>
      </c>
      <c r="F417" s="69">
        <f t="shared" si="4"/>
        <v>89.4</v>
      </c>
      <c r="G417" s="68">
        <v>19.33</v>
      </c>
      <c r="H417" s="68">
        <v>60.62</v>
      </c>
      <c r="I417" s="70">
        <v>7.7</v>
      </c>
      <c r="J417" s="70">
        <v>1.75</v>
      </c>
      <c r="K417" s="68" t="s">
        <v>27</v>
      </c>
      <c r="L417" s="68">
        <f>IF(K417="","",VLOOKUP(K417,{"一等奖学金",1000;"二等奖学金",500;"三等奖学金",300;"一等学习优秀奖",900;"二等学习优秀奖",400;"三等学习优秀奖",200;"无",0},2,))</f>
        <v>300</v>
      </c>
      <c r="M417" s="68" t="s">
        <v>17</v>
      </c>
    </row>
    <row r="418" s="3" customFormat="1" ht="18.95" customHeight="1" spans="1:13">
      <c r="A418" s="33"/>
      <c r="B418" s="33"/>
      <c r="C418" s="33"/>
      <c r="D418" s="33"/>
      <c r="E418" s="33"/>
      <c r="F418" s="33"/>
      <c r="G418" s="33"/>
      <c r="H418" s="33"/>
      <c r="I418" s="71"/>
      <c r="J418" s="71"/>
      <c r="K418" s="33"/>
      <c r="L418" s="33" t="str">
        <f>IF(K418="","",VLOOKUP(K418,{"一等奖学金",1000;"二等奖学金",500;"三等奖学金",300;"一等学习优秀奖",900;"二等学习优秀奖",400;"三等学习优秀奖",200;"无",0},2,))</f>
        <v/>
      </c>
      <c r="M418" s="33"/>
    </row>
    <row r="419" s="3" customFormat="1" ht="18.95" customHeight="1" spans="1:13">
      <c r="A419" s="33"/>
      <c r="B419" s="33"/>
      <c r="C419" s="33"/>
      <c r="D419" s="33"/>
      <c r="E419" s="33"/>
      <c r="F419" s="33"/>
      <c r="G419" s="33"/>
      <c r="H419" s="33"/>
      <c r="I419" s="71"/>
      <c r="J419" s="71"/>
      <c r="K419" s="33"/>
      <c r="L419" s="33" t="str">
        <f>IF(K419="","",VLOOKUP(K419,{"一等奖学金",1000;"二等奖学金",500;"三等奖学金",300;"一等学习优秀奖",900;"二等学习优秀奖",400;"三等学习优秀奖",200;"无",0},2,))</f>
        <v/>
      </c>
      <c r="M419" s="33"/>
    </row>
    <row r="420" s="3" customFormat="1" ht="18.95" customHeight="1" spans="1:13">
      <c r="A420" s="33"/>
      <c r="B420" s="33"/>
      <c r="C420" s="33"/>
      <c r="D420" s="33"/>
      <c r="E420" s="33"/>
      <c r="F420" s="33"/>
      <c r="G420" s="33"/>
      <c r="H420" s="33"/>
      <c r="I420" s="71"/>
      <c r="J420" s="71"/>
      <c r="K420" s="33"/>
      <c r="L420" s="33" t="str">
        <f>IF(K420="","",VLOOKUP(K420,{"一等奖学金",1000;"二等奖学金",500;"三等奖学金",300;"一等学习优秀奖",900;"二等学习优秀奖",400;"三等学习优秀奖",200;"无",0},2,))</f>
        <v/>
      </c>
      <c r="M420" s="33"/>
    </row>
    <row r="421" s="3" customFormat="1" ht="29.45" customHeight="1" spans="1:13">
      <c r="A421" s="26" t="s">
        <v>34</v>
      </c>
      <c r="B421" s="27"/>
      <c r="C421" s="28"/>
      <c r="D421" s="29"/>
      <c r="E421" s="29"/>
      <c r="F421" s="14" t="s">
        <v>35</v>
      </c>
      <c r="G421" s="12" t="s">
        <v>36</v>
      </c>
      <c r="H421" s="13"/>
      <c r="I421" s="13"/>
      <c r="J421" s="13"/>
      <c r="K421" s="10" t="s">
        <v>37</v>
      </c>
      <c r="L421" s="10">
        <f>SUM(L405:L420)</f>
        <v>5400</v>
      </c>
      <c r="M421" s="10"/>
    </row>
    <row r="425" s="3" customFormat="1" ht="45" customHeight="1" spans="1:13">
      <c r="A425" s="65" t="s">
        <v>0</v>
      </c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7"/>
    </row>
    <row r="426" s="3" customFormat="1" ht="25.5" customHeight="1" spans="1:13">
      <c r="A426" s="9" t="s">
        <v>236</v>
      </c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="3" customFormat="1" ht="21" customHeight="1" spans="1:13">
      <c r="A427" s="10" t="s">
        <v>2</v>
      </c>
      <c r="B427" s="11" t="s">
        <v>3</v>
      </c>
      <c r="C427" s="10" t="s">
        <v>4</v>
      </c>
      <c r="D427" s="12" t="s">
        <v>5</v>
      </c>
      <c r="E427" s="13"/>
      <c r="F427" s="13"/>
      <c r="G427" s="13"/>
      <c r="H427" s="13"/>
      <c r="I427" s="13"/>
      <c r="J427" s="13"/>
      <c r="K427" s="14" t="s">
        <v>6</v>
      </c>
      <c r="L427" s="14" t="s">
        <v>7</v>
      </c>
      <c r="M427" s="14" t="s">
        <v>8</v>
      </c>
    </row>
    <row r="428" s="3" customFormat="1" ht="34.5" customHeight="1" spans="1:13">
      <c r="A428" s="10"/>
      <c r="B428" s="15"/>
      <c r="C428" s="10"/>
      <c r="D428" s="14" t="s">
        <v>9</v>
      </c>
      <c r="E428" s="14" t="s">
        <v>10</v>
      </c>
      <c r="F428" s="14" t="s">
        <v>11</v>
      </c>
      <c r="G428" s="14" t="s">
        <v>12</v>
      </c>
      <c r="H428" s="14" t="s">
        <v>13</v>
      </c>
      <c r="I428" s="16" t="s">
        <v>14</v>
      </c>
      <c r="J428" s="16" t="s">
        <v>15</v>
      </c>
      <c r="K428" s="14"/>
      <c r="L428" s="14"/>
      <c r="M428" s="14"/>
    </row>
    <row r="429" s="5" customFormat="1" ht="19.05" customHeight="1" spans="1:13">
      <c r="A429" s="68">
        <v>2401101223</v>
      </c>
      <c r="B429" s="68" t="s">
        <v>237</v>
      </c>
      <c r="C429" s="68" t="s">
        <v>17</v>
      </c>
      <c r="D429" s="68">
        <v>1</v>
      </c>
      <c r="E429" s="68">
        <v>4</v>
      </c>
      <c r="F429" s="69">
        <v>94.48</v>
      </c>
      <c r="G429" s="69">
        <v>19.69</v>
      </c>
      <c r="H429" s="69">
        <v>61.97</v>
      </c>
      <c r="I429" s="69">
        <v>8.3</v>
      </c>
      <c r="J429" s="70">
        <v>4.52</v>
      </c>
      <c r="K429" s="68" t="s">
        <v>18</v>
      </c>
      <c r="L429" s="68">
        <f>IF(K429="","",VLOOKUP(K429,{"一等奖学金",1000;"二等奖学金",500;"三等奖学金",300;"无",0},2,))</f>
        <v>1000</v>
      </c>
      <c r="M429" s="68" t="s">
        <v>19</v>
      </c>
    </row>
    <row r="430" s="5" customFormat="1" ht="19.05" customHeight="1" spans="1:13">
      <c r="A430" s="68">
        <v>2401101237</v>
      </c>
      <c r="B430" s="68" t="s">
        <v>238</v>
      </c>
      <c r="C430" s="68" t="s">
        <v>31</v>
      </c>
      <c r="D430" s="68">
        <v>2</v>
      </c>
      <c r="E430" s="68">
        <v>6</v>
      </c>
      <c r="F430" s="69">
        <v>93.98</v>
      </c>
      <c r="G430" s="69">
        <v>20</v>
      </c>
      <c r="H430" s="69">
        <v>60.51</v>
      </c>
      <c r="I430" s="69">
        <v>9.15</v>
      </c>
      <c r="J430" s="70">
        <v>4.32</v>
      </c>
      <c r="K430" s="68" t="s">
        <v>22</v>
      </c>
      <c r="L430" s="68">
        <v>500</v>
      </c>
      <c r="M430" s="68" t="s">
        <v>19</v>
      </c>
    </row>
    <row r="431" s="3" customFormat="1" ht="19.05" customHeight="1" spans="1:13">
      <c r="A431" s="68">
        <v>2401101232</v>
      </c>
      <c r="B431" s="68" t="s">
        <v>239</v>
      </c>
      <c r="C431" s="68" t="s">
        <v>17</v>
      </c>
      <c r="D431" s="68">
        <v>3</v>
      </c>
      <c r="E431" s="68">
        <v>2</v>
      </c>
      <c r="F431" s="68">
        <v>93.47</v>
      </c>
      <c r="G431" s="68">
        <v>19.69</v>
      </c>
      <c r="H431" s="68">
        <v>61.71</v>
      </c>
      <c r="I431" s="70">
        <v>9.45</v>
      </c>
      <c r="J431" s="70">
        <v>2.62</v>
      </c>
      <c r="K431" s="68" t="s">
        <v>22</v>
      </c>
      <c r="L431" s="68">
        <v>500</v>
      </c>
      <c r="M431" s="68" t="s">
        <v>17</v>
      </c>
    </row>
    <row r="432" s="3" customFormat="1" ht="19.05" customHeight="1" spans="1:13">
      <c r="A432" s="68">
        <v>2401102231</v>
      </c>
      <c r="B432" s="68" t="s">
        <v>240</v>
      </c>
      <c r="C432" s="68" t="s">
        <v>21</v>
      </c>
      <c r="D432" s="68">
        <v>4</v>
      </c>
      <c r="E432" s="68">
        <v>5</v>
      </c>
      <c r="F432" s="69">
        <v>93.1</v>
      </c>
      <c r="G432" s="69">
        <v>19.5</v>
      </c>
      <c r="H432" s="68">
        <v>60.94</v>
      </c>
      <c r="I432" s="70">
        <v>9.25</v>
      </c>
      <c r="J432" s="70">
        <v>3.41</v>
      </c>
      <c r="K432" s="68" t="s">
        <v>22</v>
      </c>
      <c r="L432" s="68">
        <v>500</v>
      </c>
      <c r="M432" s="68" t="s">
        <v>17</v>
      </c>
    </row>
    <row r="433" s="3" customFormat="1" ht="19.05" customHeight="1" spans="1:13">
      <c r="A433" s="68">
        <v>2401101227</v>
      </c>
      <c r="B433" s="68" t="s">
        <v>241</v>
      </c>
      <c r="C433" s="68" t="s">
        <v>17</v>
      </c>
      <c r="D433" s="68">
        <v>5</v>
      </c>
      <c r="E433" s="68">
        <v>1</v>
      </c>
      <c r="F433" s="68">
        <v>92.67</v>
      </c>
      <c r="G433" s="69">
        <v>19.48</v>
      </c>
      <c r="H433" s="68">
        <v>64.24</v>
      </c>
      <c r="I433" s="70">
        <v>8.25</v>
      </c>
      <c r="J433" s="70">
        <v>0.7</v>
      </c>
      <c r="K433" s="68" t="s">
        <v>22</v>
      </c>
      <c r="L433" s="68">
        <f>IF(K433="","",VLOOKUP(K433,{"一等奖学金",1000;"二等奖学金",500;"三等奖学金",300;"一等学习优秀奖",900;"二等学习优秀奖",400;"三等学习优秀奖",200;"无",0},2,))</f>
        <v>500</v>
      </c>
      <c r="M433" s="68" t="s">
        <v>17</v>
      </c>
    </row>
    <row r="434" s="3" customFormat="1" ht="19.05" customHeight="1" spans="1:13">
      <c r="A434" s="68">
        <v>2401101230</v>
      </c>
      <c r="B434" s="68" t="s">
        <v>242</v>
      </c>
      <c r="C434" s="68" t="s">
        <v>17</v>
      </c>
      <c r="D434" s="68">
        <v>6</v>
      </c>
      <c r="E434" s="68">
        <v>11</v>
      </c>
      <c r="F434" s="68">
        <v>92.97</v>
      </c>
      <c r="G434" s="69">
        <v>19.8</v>
      </c>
      <c r="H434" s="68">
        <v>60.27</v>
      </c>
      <c r="I434" s="70">
        <v>8.15</v>
      </c>
      <c r="J434" s="70">
        <v>4.75</v>
      </c>
      <c r="K434" s="68" t="s">
        <v>27</v>
      </c>
      <c r="L434" s="68">
        <f>IF(K434="","",VLOOKUP(K434,{"一等奖学金",1000;"二等奖学金",500;"三等奖学金",300;"一等学习优秀奖",900;"二等学习优秀奖",400;"三等学习优秀奖",200;"无",0},2,))</f>
        <v>300</v>
      </c>
      <c r="M434" s="68" t="s">
        <v>17</v>
      </c>
    </row>
    <row r="435" s="3" customFormat="1" ht="19.05" customHeight="1" spans="1:13">
      <c r="A435" s="68">
        <v>2401101233</v>
      </c>
      <c r="B435" s="68" t="s">
        <v>243</v>
      </c>
      <c r="C435" s="68" t="s">
        <v>105</v>
      </c>
      <c r="D435" s="68">
        <v>7</v>
      </c>
      <c r="E435" s="68">
        <v>10</v>
      </c>
      <c r="F435" s="68">
        <v>92.45</v>
      </c>
      <c r="G435" s="68">
        <v>19.99</v>
      </c>
      <c r="H435" s="68">
        <v>59.46</v>
      </c>
      <c r="I435" s="70">
        <v>8.85</v>
      </c>
      <c r="J435" s="70">
        <v>4.15</v>
      </c>
      <c r="K435" s="68" t="s">
        <v>27</v>
      </c>
      <c r="L435" s="68">
        <f>IF(K435="","",VLOOKUP(K435,{"一等奖学金",1000;"二等奖学金",500;"三等奖学金",300;"一等学习优秀奖",900;"二等学习优秀奖",400;"三等学习优秀奖",200;"无",0},2,))</f>
        <v>300</v>
      </c>
      <c r="M435" s="68" t="s">
        <v>23</v>
      </c>
    </row>
    <row r="436" s="3" customFormat="1" ht="19.05" customHeight="1" spans="1:13">
      <c r="A436" s="68">
        <v>2401302119</v>
      </c>
      <c r="B436" s="68" t="s">
        <v>244</v>
      </c>
      <c r="C436" s="68" t="s">
        <v>17</v>
      </c>
      <c r="D436" s="68">
        <v>8</v>
      </c>
      <c r="E436" s="68">
        <v>3</v>
      </c>
      <c r="F436" s="68">
        <v>91.47</v>
      </c>
      <c r="G436" s="69">
        <v>19.8</v>
      </c>
      <c r="H436" s="68">
        <v>60.82</v>
      </c>
      <c r="I436" s="70">
        <v>9.5</v>
      </c>
      <c r="J436" s="70">
        <v>1.35</v>
      </c>
      <c r="K436" s="68" t="s">
        <v>27</v>
      </c>
      <c r="L436" s="68">
        <f>IF(K436="","",VLOOKUP(K436,{"一等奖学金",1000;"二等奖学金",500;"三等奖学金",300;"一等学习优秀奖",900;"二等学习优秀奖",400;"三等学习优秀奖",200;"无",0},2,))</f>
        <v>300</v>
      </c>
      <c r="M436" s="68" t="s">
        <v>17</v>
      </c>
    </row>
    <row r="437" s="3" customFormat="1" ht="19.05" customHeight="1" spans="1:13">
      <c r="A437" s="68">
        <v>2401101216</v>
      </c>
      <c r="B437" s="68" t="s">
        <v>245</v>
      </c>
      <c r="C437" s="68" t="s">
        <v>17</v>
      </c>
      <c r="D437" s="68">
        <v>9</v>
      </c>
      <c r="E437" s="68">
        <v>7</v>
      </c>
      <c r="F437" s="68">
        <v>91.21</v>
      </c>
      <c r="G437" s="68">
        <v>19.69</v>
      </c>
      <c r="H437" s="68">
        <v>61.87</v>
      </c>
      <c r="I437" s="70">
        <v>7.7</v>
      </c>
      <c r="J437" s="70">
        <v>1.95</v>
      </c>
      <c r="K437" s="68" t="s">
        <v>27</v>
      </c>
      <c r="L437" s="68">
        <f>IF(K437="","",VLOOKUP(K437,{"一等奖学金",1000;"二等奖学金",500;"三等奖学金",300;"一等学习优秀奖",900;"二等学习优秀奖",400;"三等学习优秀奖",200;"无",0},2,))</f>
        <v>300</v>
      </c>
      <c r="M437" s="68" t="s">
        <v>17</v>
      </c>
    </row>
    <row r="438" s="5" customFormat="1" ht="19.05" customHeight="1" spans="1:13">
      <c r="A438" s="68">
        <v>2401101226</v>
      </c>
      <c r="B438" s="68" t="s">
        <v>246</v>
      </c>
      <c r="C438" s="68" t="s">
        <v>17</v>
      </c>
      <c r="D438" s="68">
        <v>11</v>
      </c>
      <c r="E438" s="68">
        <v>12</v>
      </c>
      <c r="F438" s="68">
        <v>90.54</v>
      </c>
      <c r="G438" s="68">
        <v>19.53</v>
      </c>
      <c r="H438" s="68">
        <v>59.44</v>
      </c>
      <c r="I438" s="70">
        <v>9.1</v>
      </c>
      <c r="J438" s="70">
        <v>2.47</v>
      </c>
      <c r="K438" s="68" t="s">
        <v>27</v>
      </c>
      <c r="L438" s="68">
        <f>IF(K438="","",VLOOKUP(K438,{"一等奖学金",1000;"二等奖学金",500;"三等奖学金",300;"一等学习优秀奖",900;"二等学习优秀奖",400;"三等学习优秀奖",200;"无",0},2,))</f>
        <v>300</v>
      </c>
      <c r="M438" s="68" t="s">
        <v>17</v>
      </c>
    </row>
    <row r="439" s="3" customFormat="1" ht="19.05" customHeight="1" spans="1:13">
      <c r="A439" s="33"/>
      <c r="B439" s="33"/>
      <c r="C439" s="33"/>
      <c r="D439" s="33"/>
      <c r="E439" s="33"/>
      <c r="F439" s="33"/>
      <c r="G439" s="33"/>
      <c r="H439" s="33"/>
      <c r="I439" s="71"/>
      <c r="J439" s="71"/>
      <c r="K439" s="33"/>
      <c r="L439" s="33"/>
      <c r="M439" s="33"/>
    </row>
    <row r="440" s="3" customFormat="1" ht="19.05" customHeight="1" spans="1:13">
      <c r="A440" s="33"/>
      <c r="B440" s="33"/>
      <c r="C440" s="33"/>
      <c r="D440" s="33"/>
      <c r="E440" s="33"/>
      <c r="F440" s="33"/>
      <c r="G440" s="33"/>
      <c r="H440" s="33"/>
      <c r="I440" s="71"/>
      <c r="J440" s="71"/>
      <c r="K440" s="33"/>
      <c r="L440" s="33"/>
      <c r="M440" s="33"/>
    </row>
    <row r="441" s="3" customFormat="1" ht="19.05" customHeight="1" spans="1:13">
      <c r="A441" s="33"/>
      <c r="B441" s="33"/>
      <c r="C441" s="33"/>
      <c r="D441" s="33"/>
      <c r="E441" s="33"/>
      <c r="F441" s="33"/>
      <c r="G441" s="33"/>
      <c r="H441" s="33"/>
      <c r="I441" s="71"/>
      <c r="J441" s="71"/>
      <c r="K441" s="33"/>
      <c r="L441" s="33" t="str">
        <f>IF(K441="","",VLOOKUP(K441,{"一等奖学金",1000;"二等奖学金",500;"三等奖学金",300;"一等学习优秀奖",900;"二等学习优秀奖",400;"三等学习优秀奖",200;"无",0},2,))</f>
        <v/>
      </c>
      <c r="M441" s="33"/>
    </row>
    <row r="442" s="3" customFormat="1" ht="19.05" customHeight="1" spans="1:13">
      <c r="A442" s="33"/>
      <c r="B442" s="33"/>
      <c r="C442" s="33"/>
      <c r="D442" s="33"/>
      <c r="E442" s="33"/>
      <c r="F442" s="33"/>
      <c r="G442" s="33"/>
      <c r="H442" s="33"/>
      <c r="I442" s="71"/>
      <c r="J442" s="71"/>
      <c r="K442" s="33"/>
      <c r="L442" s="33" t="str">
        <f>IF(K442="","",VLOOKUP(K442,{"一等奖学金",1000;"二等奖学金",500;"三等奖学金",300;"一等学习优秀奖",900;"二等学习优秀奖",400;"三等学习优秀奖",200;"无",0},2,))</f>
        <v/>
      </c>
      <c r="M442" s="33"/>
    </row>
    <row r="443" s="3" customFormat="1" ht="19.05" customHeight="1" spans="1:13">
      <c r="A443" s="33"/>
      <c r="B443" s="33"/>
      <c r="C443" s="33"/>
      <c r="D443" s="33"/>
      <c r="E443" s="33"/>
      <c r="F443" s="33"/>
      <c r="G443" s="33"/>
      <c r="H443" s="33"/>
      <c r="I443" s="71"/>
      <c r="J443" s="71"/>
      <c r="K443" s="33"/>
      <c r="L443" s="33" t="str">
        <f>IF(K443="","",VLOOKUP(K443,{"一等奖学金",1000;"二等奖学金",500;"三等奖学金",300;"一等学习优秀奖",900;"二等学习优秀奖",400;"三等学习优秀奖",200;"无",0},2,))</f>
        <v/>
      </c>
      <c r="M443" s="33"/>
    </row>
    <row r="444" s="3" customFormat="1" ht="19.05" customHeight="1" spans="1:13">
      <c r="A444" s="33"/>
      <c r="B444" s="33"/>
      <c r="C444" s="33"/>
      <c r="D444" s="33"/>
      <c r="E444" s="33"/>
      <c r="F444" s="33"/>
      <c r="G444" s="33"/>
      <c r="H444" s="33"/>
      <c r="I444" s="71"/>
      <c r="J444" s="71"/>
      <c r="K444" s="33"/>
      <c r="L444" s="33" t="str">
        <f>IF(K444="","",VLOOKUP(K444,{"一等奖学金",1000;"二等奖学金",500;"三等奖学金",300;"一等学习优秀奖",900;"二等学习优秀奖",400;"三等学习优秀奖",200;"无",0},2,))</f>
        <v/>
      </c>
      <c r="M444" s="33"/>
    </row>
    <row r="445" s="3" customFormat="1" ht="29.45" customHeight="1" spans="1:13">
      <c r="A445" s="26" t="s">
        <v>34</v>
      </c>
      <c r="B445" s="27"/>
      <c r="C445" s="28"/>
      <c r="D445" s="29"/>
      <c r="E445" s="29"/>
      <c r="F445" s="14" t="s">
        <v>35</v>
      </c>
      <c r="G445" s="12" t="s">
        <v>36</v>
      </c>
      <c r="H445" s="13"/>
      <c r="I445" s="13"/>
      <c r="J445" s="13"/>
      <c r="K445" s="10" t="s">
        <v>37</v>
      </c>
      <c r="L445" s="10">
        <f>SUM(L429:L444)</f>
        <v>4500</v>
      </c>
      <c r="M445" s="10"/>
    </row>
    <row r="449" s="3" customFormat="1" ht="45" customHeight="1" spans="1:13">
      <c r="A449" s="65" t="s">
        <v>0</v>
      </c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7"/>
    </row>
    <row r="450" s="3" customFormat="1" ht="25.5" customHeight="1" spans="1:13">
      <c r="A450" s="9" t="s">
        <v>247</v>
      </c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="3" customFormat="1" spans="1:13">
      <c r="A451" s="10" t="s">
        <v>2</v>
      </c>
      <c r="B451" s="11" t="s">
        <v>3</v>
      </c>
      <c r="C451" s="10" t="s">
        <v>4</v>
      </c>
      <c r="D451" s="12" t="s">
        <v>5</v>
      </c>
      <c r="E451" s="13"/>
      <c r="F451" s="13"/>
      <c r="G451" s="13"/>
      <c r="H451" s="13"/>
      <c r="I451" s="13"/>
      <c r="J451" s="13"/>
      <c r="K451" s="14" t="s">
        <v>6</v>
      </c>
      <c r="L451" s="14" t="s">
        <v>7</v>
      </c>
      <c r="M451" s="14" t="s">
        <v>8</v>
      </c>
    </row>
    <row r="452" s="3" customFormat="1" ht="31.2" spans="1:13">
      <c r="A452" s="10"/>
      <c r="B452" s="15"/>
      <c r="C452" s="10"/>
      <c r="D452" s="14" t="s">
        <v>9</v>
      </c>
      <c r="E452" s="14" t="s">
        <v>10</v>
      </c>
      <c r="F452" s="14" t="s">
        <v>11</v>
      </c>
      <c r="G452" s="14" t="s">
        <v>12</v>
      </c>
      <c r="H452" s="14" t="s">
        <v>13</v>
      </c>
      <c r="I452" s="16" t="s">
        <v>14</v>
      </c>
      <c r="J452" s="16" t="s">
        <v>15</v>
      </c>
      <c r="K452" s="14"/>
      <c r="L452" s="14"/>
      <c r="M452" s="14"/>
    </row>
    <row r="453" s="3" customFormat="1" ht="19.05" customHeight="1" spans="1:13">
      <c r="A453" s="68">
        <v>2401102128</v>
      </c>
      <c r="B453" s="68" t="s">
        <v>248</v>
      </c>
      <c r="C453" s="68" t="s">
        <v>29</v>
      </c>
      <c r="D453" s="68">
        <v>1</v>
      </c>
      <c r="E453" s="68">
        <v>2</v>
      </c>
      <c r="F453" s="69">
        <v>95.1</v>
      </c>
      <c r="G453" s="69" t="s">
        <v>249</v>
      </c>
      <c r="H453" s="69" t="s">
        <v>250</v>
      </c>
      <c r="I453" s="72" t="s">
        <v>251</v>
      </c>
      <c r="J453" s="70" t="s">
        <v>252</v>
      </c>
      <c r="K453" s="68" t="s">
        <v>18</v>
      </c>
      <c r="L453" s="68">
        <f>IF(K453="","",VLOOKUP(K453,{"一等奖学金",1000;"二等奖学金",500;"三等奖学金",300;"无",0},2,))</f>
        <v>1000</v>
      </c>
      <c r="M453" s="68" t="s">
        <v>19</v>
      </c>
    </row>
    <row r="454" s="3" customFormat="1" ht="19.05" customHeight="1" spans="1:13">
      <c r="A454" s="68">
        <v>2401102103</v>
      </c>
      <c r="B454" s="68" t="s">
        <v>253</v>
      </c>
      <c r="C454" s="68" t="s">
        <v>223</v>
      </c>
      <c r="D454" s="68">
        <v>2</v>
      </c>
      <c r="E454" s="68">
        <v>4</v>
      </c>
      <c r="F454" s="69">
        <f t="shared" ref="F454:F464" si="5">G454+H454+I454+J454</f>
        <v>94.119259</v>
      </c>
      <c r="G454" s="69">
        <v>19.99</v>
      </c>
      <c r="H454" s="69">
        <v>60.459259</v>
      </c>
      <c r="I454" s="72">
        <v>10</v>
      </c>
      <c r="J454" s="70">
        <v>3.67</v>
      </c>
      <c r="K454" s="68" t="s">
        <v>22</v>
      </c>
      <c r="L454" s="68">
        <v>500</v>
      </c>
      <c r="M454" s="68" t="s">
        <v>23</v>
      </c>
    </row>
    <row r="455" s="3" customFormat="1" ht="19.05" customHeight="1" spans="1:13">
      <c r="A455" s="68">
        <v>2401102129</v>
      </c>
      <c r="B455" s="68" t="s">
        <v>254</v>
      </c>
      <c r="C455" s="68" t="s">
        <v>17</v>
      </c>
      <c r="D455" s="68">
        <v>3</v>
      </c>
      <c r="E455" s="68">
        <v>1</v>
      </c>
      <c r="F455" s="69">
        <f t="shared" si="5"/>
        <v>92.74</v>
      </c>
      <c r="G455" s="68">
        <v>19.49</v>
      </c>
      <c r="H455" s="68">
        <v>63.55</v>
      </c>
      <c r="I455" s="70">
        <v>9.05</v>
      </c>
      <c r="J455" s="70">
        <v>0.65</v>
      </c>
      <c r="K455" s="68" t="s">
        <v>22</v>
      </c>
      <c r="L455" s="68">
        <f>IF(K455="","",VLOOKUP(K455,{"一等奖学金",1000;"二等奖学金",500;"三等奖学金",300;"无",0},2,))</f>
        <v>500</v>
      </c>
      <c r="M455" s="68" t="s">
        <v>19</v>
      </c>
    </row>
    <row r="456" s="3" customFormat="1" ht="19.05" customHeight="1" spans="1:13">
      <c r="A456" s="68">
        <v>2401102110</v>
      </c>
      <c r="B456" s="68" t="s">
        <v>255</v>
      </c>
      <c r="C456" s="68" t="s">
        <v>17</v>
      </c>
      <c r="D456" s="68">
        <v>4</v>
      </c>
      <c r="E456" s="68">
        <v>9</v>
      </c>
      <c r="F456" s="69">
        <f t="shared" si="5"/>
        <v>92.39</v>
      </c>
      <c r="G456" s="68">
        <v>19.88</v>
      </c>
      <c r="H456" s="68">
        <v>60.01</v>
      </c>
      <c r="I456" s="70">
        <v>8.3</v>
      </c>
      <c r="J456" s="70">
        <v>4.2</v>
      </c>
      <c r="K456" s="68" t="s">
        <v>22</v>
      </c>
      <c r="L456" s="68">
        <v>500</v>
      </c>
      <c r="M456" s="68" t="s">
        <v>17</v>
      </c>
    </row>
    <row r="457" s="3" customFormat="1" ht="19.05" customHeight="1" spans="1:13">
      <c r="A457" s="68">
        <v>2401308321</v>
      </c>
      <c r="B457" s="68" t="s">
        <v>256</v>
      </c>
      <c r="C457" s="68" t="s">
        <v>17</v>
      </c>
      <c r="D457" s="68">
        <v>5</v>
      </c>
      <c r="E457" s="68">
        <v>6</v>
      </c>
      <c r="F457" s="69">
        <f t="shared" si="5"/>
        <v>92.02</v>
      </c>
      <c r="G457" s="68">
        <v>19.49</v>
      </c>
      <c r="H457" s="68">
        <v>62.73</v>
      </c>
      <c r="I457" s="70">
        <v>8.1</v>
      </c>
      <c r="J457" s="70">
        <v>1.7</v>
      </c>
      <c r="K457" s="68" t="s">
        <v>22</v>
      </c>
      <c r="L457" s="68">
        <f>IF(K457="","",VLOOKUP(K457,{"一等奖学金",1000;"二等奖学金",500;"三等奖学金",300;"一等学习优秀奖",900;"二等学习优秀奖",400;"三等学习优秀奖",200;"无",0},2,))</f>
        <v>500</v>
      </c>
      <c r="M457" s="68" t="s">
        <v>17</v>
      </c>
    </row>
    <row r="458" s="3" customFormat="1" ht="19.05" customHeight="1" spans="1:13">
      <c r="A458" s="68">
        <v>2401102132</v>
      </c>
      <c r="B458" s="68" t="s">
        <v>257</v>
      </c>
      <c r="C458" s="68" t="s">
        <v>17</v>
      </c>
      <c r="D458" s="68">
        <v>6</v>
      </c>
      <c r="E458" s="68">
        <v>7</v>
      </c>
      <c r="F458" s="69">
        <f t="shared" si="5"/>
        <v>91.92</v>
      </c>
      <c r="G458" s="68">
        <v>19.49</v>
      </c>
      <c r="H458" s="68">
        <v>62.68</v>
      </c>
      <c r="I458" s="70">
        <v>8.05</v>
      </c>
      <c r="J458" s="70">
        <v>1.7</v>
      </c>
      <c r="K458" s="68" t="s">
        <v>27</v>
      </c>
      <c r="L458" s="68">
        <f>IF(K458="","",VLOOKUP(K458,{"一等奖学金",1000;"二等奖学金",500;"三等奖学金",300;"一等学习优秀奖",900;"二等学习优秀奖",400;"三等学习优秀奖",200;"无",0},2,))</f>
        <v>300</v>
      </c>
      <c r="M458" s="68" t="s">
        <v>17</v>
      </c>
    </row>
    <row r="459" s="3" customFormat="1" ht="19.05" customHeight="1" spans="1:13">
      <c r="A459" s="68">
        <v>2401102140</v>
      </c>
      <c r="B459" s="68" t="s">
        <v>258</v>
      </c>
      <c r="C459" s="68" t="s">
        <v>48</v>
      </c>
      <c r="D459" s="68">
        <v>7</v>
      </c>
      <c r="E459" s="68">
        <v>5</v>
      </c>
      <c r="F459" s="69">
        <f t="shared" si="5"/>
        <v>91.82</v>
      </c>
      <c r="G459" s="68">
        <v>19.69</v>
      </c>
      <c r="H459" s="68">
        <v>62.28</v>
      </c>
      <c r="I459" s="70">
        <v>8.45</v>
      </c>
      <c r="J459" s="70">
        <v>1.4</v>
      </c>
      <c r="K459" s="68" t="s">
        <v>27</v>
      </c>
      <c r="L459" s="68">
        <f>IF(K459="","",VLOOKUP(K459,{"一等奖学金",1000;"二等奖学金",500;"三等奖学金",300;"一等学习优秀奖",900;"二等学习优秀奖",400;"三等学习优秀奖",200;"无",0},2,))</f>
        <v>300</v>
      </c>
      <c r="M459" s="68" t="s">
        <v>17</v>
      </c>
    </row>
    <row r="460" s="3" customFormat="1" ht="19.05" customHeight="1" spans="1:13">
      <c r="A460" s="68">
        <v>2400307106</v>
      </c>
      <c r="B460" s="68" t="s">
        <v>259</v>
      </c>
      <c r="C460" s="68" t="s">
        <v>17</v>
      </c>
      <c r="D460" s="68">
        <v>8</v>
      </c>
      <c r="E460" s="68">
        <v>8</v>
      </c>
      <c r="F460" s="69">
        <f t="shared" si="5"/>
        <v>91.42</v>
      </c>
      <c r="G460" s="68">
        <v>19.48</v>
      </c>
      <c r="H460" s="68">
        <v>62.74</v>
      </c>
      <c r="I460" s="70">
        <v>7.7</v>
      </c>
      <c r="J460" s="70">
        <v>1.5</v>
      </c>
      <c r="K460" s="68" t="s">
        <v>27</v>
      </c>
      <c r="L460" s="68">
        <f>IF(K460="","",VLOOKUP(K460,{"一等奖学金",1000;"二等奖学金",500;"三等奖学金",300;"一等学习优秀奖",900;"二等学习优秀奖",400;"三等学习优秀奖",200;"无",0},2,))</f>
        <v>300</v>
      </c>
      <c r="M460" s="68" t="s">
        <v>17</v>
      </c>
    </row>
    <row r="461" s="3" customFormat="1" ht="19.05" customHeight="1" spans="1:13">
      <c r="A461" s="68">
        <v>2401304111</v>
      </c>
      <c r="B461" s="68" t="s">
        <v>260</v>
      </c>
      <c r="C461" s="68" t="s">
        <v>17</v>
      </c>
      <c r="D461" s="68">
        <v>9</v>
      </c>
      <c r="E461" s="68">
        <v>3</v>
      </c>
      <c r="F461" s="69">
        <f t="shared" si="5"/>
        <v>90.61</v>
      </c>
      <c r="G461" s="68">
        <v>19.5</v>
      </c>
      <c r="H461" s="68">
        <v>62.41</v>
      </c>
      <c r="I461" s="70">
        <v>8.7</v>
      </c>
      <c r="J461" s="70">
        <v>0</v>
      </c>
      <c r="K461" s="68" t="s">
        <v>27</v>
      </c>
      <c r="L461" s="68">
        <f>IF(K461="","",VLOOKUP(K461,{"一等奖学金",1000;"二等奖学金",500;"三等奖学金",300;"一等学习优秀奖",900;"二等学习优秀奖",400;"三等学习优秀奖",200;"无",0},2,))</f>
        <v>300</v>
      </c>
      <c r="M461" s="68" t="s">
        <v>17</v>
      </c>
    </row>
    <row r="462" s="3" customFormat="1" ht="19.05" customHeight="1" spans="1:13">
      <c r="A462" s="68">
        <v>2401104129</v>
      </c>
      <c r="B462" s="68" t="s">
        <v>261</v>
      </c>
      <c r="C462" s="68" t="s">
        <v>17</v>
      </c>
      <c r="D462" s="68">
        <v>10</v>
      </c>
      <c r="E462" s="68">
        <v>15</v>
      </c>
      <c r="F462" s="69">
        <f t="shared" si="5"/>
        <v>90.21</v>
      </c>
      <c r="G462" s="68">
        <v>19.68</v>
      </c>
      <c r="H462" s="68">
        <v>59.38</v>
      </c>
      <c r="I462" s="70">
        <v>8.35</v>
      </c>
      <c r="J462" s="70">
        <v>2.8</v>
      </c>
      <c r="K462" s="68" t="s">
        <v>27</v>
      </c>
      <c r="L462" s="68">
        <f>IF(K462="","",VLOOKUP(K462,{"一等奖学金",1000;"二等奖学金",500;"三等奖学金",300;"一等学习优秀奖",900;"二等学习优秀奖",400;"三等学习优秀奖",200;"无",0},2,))</f>
        <v>300</v>
      </c>
      <c r="M462" s="68" t="s">
        <v>17</v>
      </c>
    </row>
    <row r="463" s="3" customFormat="1" ht="19.05" customHeight="1" spans="1:13">
      <c r="A463" s="68">
        <v>2401102138</v>
      </c>
      <c r="B463" s="68" t="s">
        <v>262</v>
      </c>
      <c r="C463" s="68" t="s">
        <v>17</v>
      </c>
      <c r="D463" s="68">
        <v>11</v>
      </c>
      <c r="E463" s="68">
        <v>12</v>
      </c>
      <c r="F463" s="69">
        <f t="shared" si="5"/>
        <v>89.86</v>
      </c>
      <c r="G463" s="68">
        <v>19.48</v>
      </c>
      <c r="H463" s="68">
        <v>60.63</v>
      </c>
      <c r="I463" s="70">
        <v>7.65</v>
      </c>
      <c r="J463" s="70">
        <v>2.1</v>
      </c>
      <c r="K463" s="68" t="s">
        <v>27</v>
      </c>
      <c r="L463" s="68">
        <f>IF(K463="","",VLOOKUP(K463,{"一等奖学金",1000;"二等奖学金",500;"三等奖学金",300;"一等学习优秀奖",900;"二等学习优秀奖",400;"三等学习优秀奖",200;"无",0},2,))</f>
        <v>300</v>
      </c>
      <c r="M463" s="68" t="s">
        <v>17</v>
      </c>
    </row>
    <row r="464" s="3" customFormat="1" ht="19.05" customHeight="1" spans="1:13">
      <c r="A464" s="68">
        <v>2401102105</v>
      </c>
      <c r="B464" s="68" t="s">
        <v>263</v>
      </c>
      <c r="C464" s="68" t="s">
        <v>17</v>
      </c>
      <c r="D464" s="68">
        <v>12</v>
      </c>
      <c r="E464" s="68">
        <v>11</v>
      </c>
      <c r="F464" s="69">
        <f t="shared" si="5"/>
        <v>89.66</v>
      </c>
      <c r="G464" s="68">
        <v>19.48</v>
      </c>
      <c r="H464" s="68">
        <v>60.23</v>
      </c>
      <c r="I464" s="70">
        <v>8.45</v>
      </c>
      <c r="J464" s="70">
        <v>1.5</v>
      </c>
      <c r="K464" s="68" t="s">
        <v>27</v>
      </c>
      <c r="L464" s="68">
        <f>IF(K464="","",VLOOKUP(K464,{"一等奖学金",1000;"二等奖学金",500;"三等奖学金",300;"一等学习优秀奖",900;"二等学习优秀奖",400;"三等学习优秀奖",200;"无",0},2,))</f>
        <v>300</v>
      </c>
      <c r="M464" s="68" t="s">
        <v>17</v>
      </c>
    </row>
    <row r="465" s="3" customFormat="1" ht="19.05" customHeight="1" spans="1:13">
      <c r="A465" s="68">
        <v>2401102118</v>
      </c>
      <c r="B465" s="68" t="s">
        <v>264</v>
      </c>
      <c r="C465" s="68"/>
      <c r="D465" s="68"/>
      <c r="E465" s="68"/>
      <c r="F465" s="69"/>
      <c r="G465" s="68"/>
      <c r="H465" s="68"/>
      <c r="I465" s="70"/>
      <c r="J465" s="70"/>
      <c r="K465" s="68"/>
      <c r="L465" s="68">
        <v>200</v>
      </c>
      <c r="M465" s="68" t="s">
        <v>43</v>
      </c>
    </row>
    <row r="466" s="3" customFormat="1" ht="19.05" customHeight="1" spans="1:13">
      <c r="A466" s="33"/>
      <c r="B466" s="33"/>
      <c r="C466" s="33"/>
      <c r="D466" s="33"/>
      <c r="E466" s="33"/>
      <c r="F466" s="33"/>
      <c r="G466" s="33"/>
      <c r="H466" s="33"/>
      <c r="I466" s="71"/>
      <c r="J466" s="71"/>
      <c r="K466" s="33"/>
      <c r="L466" s="33" t="str">
        <f>IF(K466="","",VLOOKUP(K466,{"一等奖学金",1000;"二等奖学金",500;"三等奖学金",300;"一等学习优秀奖",900;"二等学习优秀奖",400;"三等学习优秀奖",200;"无",0},2,))</f>
        <v/>
      </c>
      <c r="M466" s="33"/>
    </row>
    <row r="467" s="3" customFormat="1" ht="19.05" customHeight="1" spans="1:13">
      <c r="A467" s="33"/>
      <c r="B467" s="33"/>
      <c r="C467" s="33"/>
      <c r="D467" s="33"/>
      <c r="E467" s="33"/>
      <c r="F467" s="33"/>
      <c r="G467" s="33"/>
      <c r="H467" s="33"/>
      <c r="I467" s="71"/>
      <c r="J467" s="71"/>
      <c r="K467" s="33"/>
      <c r="L467" s="33" t="str">
        <f>IF(K467="","",VLOOKUP(K467,{"一等奖学金",1000;"二等奖学金",500;"三等奖学金",300;"一等学习优秀奖",900;"二等学习优秀奖",400;"三等学习优秀奖",200;"无",0},2,))</f>
        <v/>
      </c>
      <c r="M467" s="33"/>
    </row>
    <row r="468" s="3" customFormat="1" ht="19.05" customHeight="1" spans="1:13">
      <c r="A468" s="33"/>
      <c r="B468" s="33"/>
      <c r="C468" s="33"/>
      <c r="D468" s="33"/>
      <c r="E468" s="33"/>
      <c r="F468" s="33"/>
      <c r="G468" s="33"/>
      <c r="H468" s="33"/>
      <c r="I468" s="71"/>
      <c r="J468" s="71"/>
      <c r="K468" s="33"/>
      <c r="L468" s="33" t="str">
        <f>IF(K468="","",VLOOKUP(K468,{"一等奖学金",1000;"二等奖学金",500;"三等奖学金",300;"一等学习优秀奖",900;"二等学习优秀奖",400;"三等学习优秀奖",200;"无",0},2,))</f>
        <v/>
      </c>
      <c r="M468" s="33"/>
    </row>
    <row r="469" s="3" customFormat="1" spans="1:13">
      <c r="A469" s="26" t="s">
        <v>34</v>
      </c>
      <c r="B469" s="27"/>
      <c r="C469" s="28"/>
      <c r="D469" s="29"/>
      <c r="E469" s="29"/>
      <c r="F469" s="14" t="s">
        <v>35</v>
      </c>
      <c r="G469" s="12" t="s">
        <v>36</v>
      </c>
      <c r="H469" s="13"/>
      <c r="I469" s="13"/>
      <c r="J469" s="13"/>
      <c r="K469" s="10" t="s">
        <v>37</v>
      </c>
      <c r="L469" s="10">
        <f>SUM(L453:L468)</f>
        <v>5300</v>
      </c>
      <c r="M469" s="10"/>
    </row>
    <row r="473" s="3" customFormat="1" ht="45" customHeight="1" spans="1:13">
      <c r="A473" s="65" t="s">
        <v>0</v>
      </c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7"/>
    </row>
    <row r="474" s="3" customFormat="1" ht="25.5" customHeight="1" spans="1:13">
      <c r="A474" s="9" t="s">
        <v>265</v>
      </c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="3" customFormat="1" spans="1:13">
      <c r="A475" s="10" t="s">
        <v>2</v>
      </c>
      <c r="B475" s="11" t="s">
        <v>3</v>
      </c>
      <c r="C475" s="10" t="s">
        <v>4</v>
      </c>
      <c r="D475" s="12" t="s">
        <v>5</v>
      </c>
      <c r="E475" s="13"/>
      <c r="F475" s="13"/>
      <c r="G475" s="13"/>
      <c r="H475" s="13"/>
      <c r="I475" s="13"/>
      <c r="J475" s="13"/>
      <c r="K475" s="14" t="s">
        <v>6</v>
      </c>
      <c r="L475" s="14" t="s">
        <v>7</v>
      </c>
      <c r="M475" s="14" t="s">
        <v>8</v>
      </c>
    </row>
    <row r="476" s="3" customFormat="1" ht="31.2" spans="1:13">
      <c r="A476" s="10"/>
      <c r="B476" s="15"/>
      <c r="C476" s="10"/>
      <c r="D476" s="14" t="s">
        <v>9</v>
      </c>
      <c r="E476" s="14" t="s">
        <v>10</v>
      </c>
      <c r="F476" s="14" t="s">
        <v>11</v>
      </c>
      <c r="G476" s="14" t="s">
        <v>12</v>
      </c>
      <c r="H476" s="14" t="s">
        <v>13</v>
      </c>
      <c r="I476" s="16" t="s">
        <v>14</v>
      </c>
      <c r="J476" s="16" t="s">
        <v>15</v>
      </c>
      <c r="K476" s="14"/>
      <c r="L476" s="14"/>
      <c r="M476" s="14"/>
    </row>
    <row r="477" s="3" customFormat="1" ht="19.05" customHeight="1" spans="1:13">
      <c r="A477" s="68">
        <v>2401102214</v>
      </c>
      <c r="B477" s="68" t="s">
        <v>266</v>
      </c>
      <c r="C477" s="68" t="s">
        <v>21</v>
      </c>
      <c r="D477" s="68">
        <v>1</v>
      </c>
      <c r="E477" s="68">
        <v>1</v>
      </c>
      <c r="F477" s="69">
        <v>100.72</v>
      </c>
      <c r="G477" s="69">
        <v>19.63</v>
      </c>
      <c r="H477" s="69">
        <v>65.08</v>
      </c>
      <c r="I477" s="69">
        <v>9.75</v>
      </c>
      <c r="J477" s="70">
        <v>6.26</v>
      </c>
      <c r="K477" s="68" t="s">
        <v>18</v>
      </c>
      <c r="L477" s="68">
        <v>1000</v>
      </c>
      <c r="M477" s="68" t="s">
        <v>19</v>
      </c>
    </row>
    <row r="478" s="3" customFormat="1" ht="19.05" customHeight="1" spans="1:13">
      <c r="A478" s="68">
        <v>2401102229</v>
      </c>
      <c r="B478" s="33" t="s">
        <v>267</v>
      </c>
      <c r="C478" s="33" t="s">
        <v>31</v>
      </c>
      <c r="D478" s="68">
        <v>2</v>
      </c>
      <c r="E478" s="68">
        <v>3</v>
      </c>
      <c r="F478" s="69">
        <v>94.98</v>
      </c>
      <c r="G478" s="69">
        <v>19.72</v>
      </c>
      <c r="H478" s="69">
        <v>63.27</v>
      </c>
      <c r="I478" s="69">
        <v>8.05</v>
      </c>
      <c r="J478" s="70">
        <v>3.94</v>
      </c>
      <c r="K478" s="68" t="s">
        <v>22</v>
      </c>
      <c r="L478" s="68">
        <v>500</v>
      </c>
      <c r="M478" s="68" t="s">
        <v>23</v>
      </c>
    </row>
    <row r="479" s="3" customFormat="1" ht="19.05" customHeight="1" spans="1:13">
      <c r="A479" s="68">
        <v>2401102207</v>
      </c>
      <c r="B479" s="68" t="s">
        <v>268</v>
      </c>
      <c r="C479" s="68" t="s">
        <v>17</v>
      </c>
      <c r="D479" s="68">
        <v>3</v>
      </c>
      <c r="E479" s="68">
        <v>5</v>
      </c>
      <c r="F479" s="69">
        <v>94.64</v>
      </c>
      <c r="G479" s="69">
        <v>19.23</v>
      </c>
      <c r="H479" s="69">
        <v>61.91</v>
      </c>
      <c r="I479" s="69">
        <v>9.25</v>
      </c>
      <c r="J479" s="70">
        <v>4.25</v>
      </c>
      <c r="K479" s="68" t="s">
        <v>22</v>
      </c>
      <c r="L479" s="68">
        <v>500</v>
      </c>
      <c r="M479" s="68" t="s">
        <v>17</v>
      </c>
    </row>
    <row r="480" s="3" customFormat="1" ht="19.05" customHeight="1" spans="1:13">
      <c r="A480" s="68">
        <v>2401102208</v>
      </c>
      <c r="B480" s="68" t="s">
        <v>269</v>
      </c>
      <c r="C480" s="68" t="s">
        <v>17</v>
      </c>
      <c r="D480" s="68">
        <v>4</v>
      </c>
      <c r="E480" s="68">
        <v>7</v>
      </c>
      <c r="F480" s="69">
        <v>93.61</v>
      </c>
      <c r="G480" s="69">
        <v>19.59</v>
      </c>
      <c r="H480" s="69">
        <v>60.95</v>
      </c>
      <c r="I480" s="69">
        <v>8.85</v>
      </c>
      <c r="J480" s="70">
        <v>4.22</v>
      </c>
      <c r="K480" s="68" t="s">
        <v>22</v>
      </c>
      <c r="L480" s="68">
        <v>500</v>
      </c>
      <c r="M480" s="68" t="s">
        <v>17</v>
      </c>
    </row>
    <row r="481" s="3" customFormat="1" ht="19.05" customHeight="1" spans="1:13">
      <c r="A481" s="68">
        <v>2401102226</v>
      </c>
      <c r="B481" s="68" t="s">
        <v>270</v>
      </c>
      <c r="C481" s="68" t="s">
        <v>147</v>
      </c>
      <c r="D481" s="68">
        <v>5</v>
      </c>
      <c r="E481" s="68">
        <v>2</v>
      </c>
      <c r="F481" s="69">
        <v>93.47</v>
      </c>
      <c r="G481" s="69">
        <v>19.65</v>
      </c>
      <c r="H481" s="69">
        <v>62.189815</v>
      </c>
      <c r="I481" s="69">
        <v>9.65</v>
      </c>
      <c r="J481" s="70">
        <v>1.98</v>
      </c>
      <c r="K481" s="68" t="s">
        <v>22</v>
      </c>
      <c r="L481" s="68">
        <f>IF(K481="","",VLOOKUP(K481,{"一等奖学金",1000;"二等奖学金",500;"三等奖学金",300;"一等学习优秀奖",900;"二等学习优秀奖",400;"三等学习优秀奖",200;"无",0},2,))</f>
        <v>500</v>
      </c>
      <c r="M481" s="68" t="s">
        <v>19</v>
      </c>
    </row>
    <row r="482" s="3" customFormat="1" ht="19.05" customHeight="1" spans="1:13">
      <c r="A482" s="68">
        <v>2401102220</v>
      </c>
      <c r="B482" s="68" t="s">
        <v>271</v>
      </c>
      <c r="C482" s="68" t="s">
        <v>17</v>
      </c>
      <c r="D482" s="68">
        <v>6</v>
      </c>
      <c r="E482" s="68">
        <v>4</v>
      </c>
      <c r="F482" s="69">
        <v>93.14</v>
      </c>
      <c r="G482" s="69">
        <v>19.24</v>
      </c>
      <c r="H482" s="69">
        <v>63</v>
      </c>
      <c r="I482" s="69">
        <v>8.65</v>
      </c>
      <c r="J482" s="70">
        <v>2.25</v>
      </c>
      <c r="K482" s="68" t="s">
        <v>27</v>
      </c>
      <c r="L482" s="68">
        <f>IF(K482="","",VLOOKUP(K482,{"一等奖学金",1000;"二等奖学金",500;"三等奖学金",300;"一等学习优秀奖",900;"二等学习优秀奖",400;"三等学习优秀奖",200;"无",0},2,))</f>
        <v>300</v>
      </c>
      <c r="M482" s="68" t="s">
        <v>17</v>
      </c>
    </row>
    <row r="483" s="3" customFormat="1" ht="19.05" customHeight="1" spans="1:13">
      <c r="A483" s="68">
        <v>2401102221</v>
      </c>
      <c r="B483" s="68" t="s">
        <v>272</v>
      </c>
      <c r="C483" s="68" t="s">
        <v>17</v>
      </c>
      <c r="D483" s="68">
        <v>7</v>
      </c>
      <c r="E483" s="68">
        <v>8</v>
      </c>
      <c r="F483" s="69">
        <v>92.15</v>
      </c>
      <c r="G483" s="69">
        <v>19.4</v>
      </c>
      <c r="H483" s="69">
        <v>61.6</v>
      </c>
      <c r="I483" s="69">
        <v>8.05</v>
      </c>
      <c r="J483" s="70">
        <v>3.1</v>
      </c>
      <c r="K483" s="68" t="s">
        <v>27</v>
      </c>
      <c r="L483" s="68">
        <f>IF(K483="","",VLOOKUP(K483,{"一等奖学金",1000;"二等奖学金",500;"三等奖学金",300;"一等学习优秀奖",900;"二等学习优秀奖",400;"三等学习优秀奖",200;"无",0},2,))</f>
        <v>300</v>
      </c>
      <c r="M483" s="68" t="s">
        <v>17</v>
      </c>
    </row>
    <row r="484" s="3" customFormat="1" ht="19.05" customHeight="1" spans="1:13">
      <c r="A484" s="68">
        <v>2401102210</v>
      </c>
      <c r="B484" s="68" t="s">
        <v>273</v>
      </c>
      <c r="C484" s="33" t="s">
        <v>17</v>
      </c>
      <c r="D484" s="68">
        <v>8</v>
      </c>
      <c r="E484" s="68">
        <v>6</v>
      </c>
      <c r="F484" s="69">
        <v>90.37</v>
      </c>
      <c r="G484" s="69">
        <v>19.35</v>
      </c>
      <c r="H484" s="69">
        <v>61.87</v>
      </c>
      <c r="I484" s="69">
        <v>8.65</v>
      </c>
      <c r="J484" s="70">
        <v>0.5</v>
      </c>
      <c r="K484" s="68" t="s">
        <v>27</v>
      </c>
      <c r="L484" s="68">
        <f>IF(K484="","",VLOOKUP(K484,{"一等奖学金",1000;"二等奖学金",500;"三等奖学金",300;"一等学习优秀奖",900;"二等学习优秀奖",400;"三等学习优秀奖",200;"无",0},2,))</f>
        <v>300</v>
      </c>
      <c r="M484" s="68" t="s">
        <v>17</v>
      </c>
    </row>
    <row r="485" s="3" customFormat="1" ht="19.05" customHeight="1" spans="1:13">
      <c r="A485" s="68">
        <v>2401102209</v>
      </c>
      <c r="B485" s="33" t="s">
        <v>274</v>
      </c>
      <c r="C485" s="33" t="s">
        <v>41</v>
      </c>
      <c r="D485" s="68">
        <v>9</v>
      </c>
      <c r="E485" s="68">
        <v>14</v>
      </c>
      <c r="F485" s="69">
        <v>91.07</v>
      </c>
      <c r="G485" s="69">
        <v>19.74</v>
      </c>
      <c r="H485" s="69">
        <v>60.18</v>
      </c>
      <c r="I485" s="69">
        <v>8.2</v>
      </c>
      <c r="J485" s="70">
        <v>2.95</v>
      </c>
      <c r="K485" s="68" t="s">
        <v>27</v>
      </c>
      <c r="L485" s="68">
        <f>IF(K485="","",VLOOKUP(K485,{"一等奖学金",1000;"二等奖学金",500;"三等奖学金",300;"一等学习优秀奖",900;"二等学习优秀奖",400;"三等学习优秀奖",200;"无",0},2,))</f>
        <v>300</v>
      </c>
      <c r="M485" s="68" t="s">
        <v>17</v>
      </c>
    </row>
    <row r="486" s="3" customFormat="1" ht="19.05" customHeight="1" spans="1:13">
      <c r="A486" s="68">
        <v>2401102227</v>
      </c>
      <c r="B486" s="68" t="s">
        <v>275</v>
      </c>
      <c r="C486" s="68" t="s">
        <v>17</v>
      </c>
      <c r="D486" s="68">
        <v>10</v>
      </c>
      <c r="E486" s="68">
        <v>10</v>
      </c>
      <c r="F486" s="69">
        <v>89.83</v>
      </c>
      <c r="G486" s="69">
        <v>19.41</v>
      </c>
      <c r="H486" s="69">
        <v>60.87</v>
      </c>
      <c r="I486" s="69">
        <v>8.35</v>
      </c>
      <c r="J486" s="70">
        <v>1.2</v>
      </c>
      <c r="K486" s="68" t="s">
        <v>27</v>
      </c>
      <c r="L486" s="68">
        <f>IF(K486="","",VLOOKUP(K486,{"一等奖学金",1000;"二等奖学金",500;"三等奖学金",300;"一等学习优秀奖",900;"二等学习优秀奖",400;"三等学习优秀奖",200;"无",0},2,))</f>
        <v>300</v>
      </c>
      <c r="M486" s="68" t="s">
        <v>17</v>
      </c>
    </row>
    <row r="487" s="3" customFormat="1" ht="19.05" customHeight="1" spans="1:13">
      <c r="A487" s="68">
        <v>2401102224</v>
      </c>
      <c r="B487" s="68" t="s">
        <v>276</v>
      </c>
      <c r="C487" s="68" t="s">
        <v>17</v>
      </c>
      <c r="D487" s="68">
        <v>11</v>
      </c>
      <c r="E487" s="68">
        <v>13</v>
      </c>
      <c r="F487" s="69">
        <v>89.73</v>
      </c>
      <c r="G487" s="69">
        <v>19.31</v>
      </c>
      <c r="H487" s="69">
        <v>60.87</v>
      </c>
      <c r="I487" s="69">
        <v>7.95</v>
      </c>
      <c r="J487" s="70">
        <v>1.6</v>
      </c>
      <c r="K487" s="68" t="s">
        <v>27</v>
      </c>
      <c r="L487" s="68">
        <f>IF(K487="","",VLOOKUP(K487,{"一等奖学金",1000;"二等奖学金",500;"三等奖学金",300;"一等学习优秀奖",900;"二等学习优秀奖",400;"三等学习优秀奖",200;"无",0},2,))</f>
        <v>300</v>
      </c>
      <c r="M487" s="68" t="s">
        <v>17</v>
      </c>
    </row>
    <row r="488" s="3" customFormat="1" ht="19.05" customHeight="1" spans="1:13">
      <c r="A488" s="68">
        <v>2401102232</v>
      </c>
      <c r="B488" s="68" t="s">
        <v>277</v>
      </c>
      <c r="C488" s="68" t="s">
        <v>48</v>
      </c>
      <c r="D488" s="68">
        <v>12</v>
      </c>
      <c r="E488" s="68">
        <v>11</v>
      </c>
      <c r="F488" s="69">
        <v>89.72</v>
      </c>
      <c r="G488" s="69">
        <v>19.96</v>
      </c>
      <c r="H488" s="69">
        <v>59.77</v>
      </c>
      <c r="I488" s="69">
        <v>8.55</v>
      </c>
      <c r="J488" s="70">
        <v>1.44</v>
      </c>
      <c r="K488" s="68" t="s">
        <v>27</v>
      </c>
      <c r="L488" s="68">
        <f>IF(K488="","",VLOOKUP(K488,{"一等奖学金",1000;"二等奖学金",500;"三等奖学金",300;"一等学习优秀奖",900;"二等学习优秀奖",400;"三等学习优秀奖",200;"无",0},2,))</f>
        <v>300</v>
      </c>
      <c r="M488" s="68" t="s">
        <v>17</v>
      </c>
    </row>
    <row r="489" s="3" customFormat="1" ht="19.05" customHeight="1" spans="1:13">
      <c r="A489" s="33"/>
      <c r="B489" s="33"/>
      <c r="C489" s="33"/>
      <c r="D489" s="33"/>
      <c r="E489" s="33"/>
      <c r="F489" s="33"/>
      <c r="G489" s="33"/>
      <c r="H489" s="33"/>
      <c r="I489" s="71"/>
      <c r="J489" s="71"/>
      <c r="K489" s="33"/>
      <c r="L489" s="33" t="str">
        <f>IF(K489="","",VLOOKUP(K489,{"一等奖学金",1000;"二等奖学金",500;"三等奖学金",300;"一等学习优秀奖",900;"二等学习优秀奖",400;"三等学习优秀奖",200;"无",0},2,))</f>
        <v/>
      </c>
      <c r="M489" s="33"/>
    </row>
    <row r="490" s="3" customFormat="1" ht="19.05" customHeight="1" spans="1:13">
      <c r="A490" s="33"/>
      <c r="B490" s="33"/>
      <c r="C490" s="33"/>
      <c r="D490" s="33"/>
      <c r="E490" s="33"/>
      <c r="F490" s="33"/>
      <c r="G490" s="33"/>
      <c r="H490" s="33"/>
      <c r="I490" s="71"/>
      <c r="J490" s="71"/>
      <c r="K490" s="33"/>
      <c r="L490" s="33" t="str">
        <f>IF(K490="","",VLOOKUP(K490,{"一等奖学金",1000;"二等奖学金",500;"三等奖学金",300;"一等学习优秀奖",900;"二等学习优秀奖",400;"三等学习优秀奖",200;"无",0},2,))</f>
        <v/>
      </c>
      <c r="M490" s="33"/>
    </row>
    <row r="491" s="3" customFormat="1" ht="19.05" customHeight="1" spans="1:13">
      <c r="A491" s="33"/>
      <c r="B491" s="33"/>
      <c r="C491" s="33"/>
      <c r="D491" s="33"/>
      <c r="E491" s="33"/>
      <c r="F491" s="33"/>
      <c r="G491" s="33"/>
      <c r="H491" s="33"/>
      <c r="I491" s="71"/>
      <c r="J491" s="71"/>
      <c r="K491" s="33"/>
      <c r="L491" s="33" t="str">
        <f>IF(K491="","",VLOOKUP(K491,{"一等奖学金",1000;"二等奖学金",500;"三等奖学金",300;"一等学习优秀奖",900;"二等学习优秀奖",400;"三等学习优秀奖",200;"无",0},2,))</f>
        <v/>
      </c>
      <c r="M491" s="33"/>
    </row>
    <row r="492" s="3" customFormat="1" ht="19.05" customHeight="1" spans="1:13">
      <c r="A492" s="33"/>
      <c r="B492" s="33"/>
      <c r="C492" s="33"/>
      <c r="D492" s="33"/>
      <c r="E492" s="33"/>
      <c r="F492" s="33"/>
      <c r="G492" s="33"/>
      <c r="H492" s="33"/>
      <c r="I492" s="71"/>
      <c r="J492" s="71"/>
      <c r="K492" s="33"/>
      <c r="L492" s="33" t="str">
        <f>IF(K492="","",VLOOKUP(K492,{"一等奖学金",1000;"二等奖学金",500;"三等奖学金",300;"一等学习优秀奖",900;"二等学习优秀奖",400;"三等学习优秀奖",200;"无",0},2,))</f>
        <v/>
      </c>
      <c r="M492" s="33"/>
    </row>
    <row r="493" s="3" customFormat="1" spans="1:13">
      <c r="A493" s="26" t="s">
        <v>34</v>
      </c>
      <c r="B493" s="27"/>
      <c r="C493" s="28"/>
      <c r="D493" s="29"/>
      <c r="E493" s="29"/>
      <c r="F493" s="14" t="s">
        <v>35</v>
      </c>
      <c r="G493" s="12" t="s">
        <v>36</v>
      </c>
      <c r="H493" s="13"/>
      <c r="I493" s="13"/>
      <c r="J493" s="13"/>
      <c r="K493" s="10" t="s">
        <v>37</v>
      </c>
      <c r="L493" s="10">
        <f>SUM(L477:L492)</f>
        <v>5100</v>
      </c>
      <c r="M493" s="10"/>
    </row>
    <row r="497" s="3" customFormat="1" ht="45" customHeight="1" spans="1:13">
      <c r="A497" s="65" t="s">
        <v>0</v>
      </c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7"/>
    </row>
    <row r="498" s="3" customFormat="1" ht="25.5" customHeight="1" spans="1:13">
      <c r="A498" s="73" t="s">
        <v>278</v>
      </c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5"/>
    </row>
    <row r="499" s="3" customFormat="1" spans="1:13">
      <c r="A499" s="11" t="s">
        <v>2</v>
      </c>
      <c r="B499" s="11" t="s">
        <v>3</v>
      </c>
      <c r="C499" s="11" t="s">
        <v>4</v>
      </c>
      <c r="D499" s="12" t="s">
        <v>5</v>
      </c>
      <c r="E499" s="13"/>
      <c r="F499" s="13"/>
      <c r="G499" s="13"/>
      <c r="H499" s="13"/>
      <c r="I499" s="13"/>
      <c r="J499" s="29"/>
      <c r="K499" s="76" t="s">
        <v>6</v>
      </c>
      <c r="L499" s="76" t="s">
        <v>7</v>
      </c>
      <c r="M499" s="76" t="s">
        <v>8</v>
      </c>
    </row>
    <row r="500" s="3" customFormat="1" ht="31.2" spans="1:13">
      <c r="A500" s="15"/>
      <c r="B500" s="15"/>
      <c r="C500" s="15"/>
      <c r="D500" s="14" t="s">
        <v>9</v>
      </c>
      <c r="E500" s="14" t="s">
        <v>10</v>
      </c>
      <c r="F500" s="14" t="s">
        <v>11</v>
      </c>
      <c r="G500" s="14" t="s">
        <v>12</v>
      </c>
      <c r="H500" s="14" t="s">
        <v>13</v>
      </c>
      <c r="I500" s="16" t="s">
        <v>14</v>
      </c>
      <c r="J500" s="16" t="s">
        <v>15</v>
      </c>
      <c r="K500" s="77"/>
      <c r="L500" s="77"/>
      <c r="M500" s="77"/>
    </row>
    <row r="501" s="5" customFormat="1" ht="19.05" customHeight="1" spans="1:13">
      <c r="A501" s="68">
        <v>2401104135</v>
      </c>
      <c r="B501" s="33" t="s">
        <v>279</v>
      </c>
      <c r="C501" s="33" t="s">
        <v>105</v>
      </c>
      <c r="D501" s="68">
        <v>1</v>
      </c>
      <c r="E501" s="68">
        <v>2</v>
      </c>
      <c r="F501" s="69">
        <f t="shared" ref="F501:F505" si="6">G501+H501+I501+J501</f>
        <v>91.39</v>
      </c>
      <c r="G501" s="69">
        <v>19.54</v>
      </c>
      <c r="H501" s="69">
        <v>59.58</v>
      </c>
      <c r="I501" s="69">
        <v>9.4</v>
      </c>
      <c r="J501" s="70">
        <v>2.87</v>
      </c>
      <c r="K501" s="68" t="s">
        <v>18</v>
      </c>
      <c r="L501" s="68">
        <v>1000</v>
      </c>
      <c r="M501" s="68" t="s">
        <v>23</v>
      </c>
    </row>
    <row r="502" s="5" customFormat="1" ht="19.05" customHeight="1" spans="1:13">
      <c r="A502" s="68">
        <v>2401104112</v>
      </c>
      <c r="B502" s="33" t="s">
        <v>280</v>
      </c>
      <c r="C502" s="33" t="s">
        <v>21</v>
      </c>
      <c r="D502" s="68">
        <v>2</v>
      </c>
      <c r="E502" s="68">
        <v>1</v>
      </c>
      <c r="F502" s="69">
        <f t="shared" si="6"/>
        <v>91.39</v>
      </c>
      <c r="G502" s="69">
        <v>19.54</v>
      </c>
      <c r="H502" s="69">
        <v>60.4</v>
      </c>
      <c r="I502" s="69">
        <v>9.45</v>
      </c>
      <c r="J502" s="70">
        <v>2</v>
      </c>
      <c r="K502" s="68" t="s">
        <v>22</v>
      </c>
      <c r="L502" s="68">
        <v>500</v>
      </c>
      <c r="M502" s="68" t="s">
        <v>19</v>
      </c>
    </row>
    <row r="503" s="3" customFormat="1" ht="19.05" customHeight="1" spans="1:13">
      <c r="A503" s="68">
        <v>2401104128</v>
      </c>
      <c r="B503" s="33" t="s">
        <v>281</v>
      </c>
      <c r="C503" s="33" t="s">
        <v>17</v>
      </c>
      <c r="D503" s="68">
        <v>6</v>
      </c>
      <c r="E503" s="68">
        <v>4</v>
      </c>
      <c r="F503" s="69">
        <f t="shared" si="6"/>
        <v>87.6</v>
      </c>
      <c r="G503" s="68">
        <v>19.33</v>
      </c>
      <c r="H503" s="68">
        <v>58.87</v>
      </c>
      <c r="I503" s="70">
        <v>8.9</v>
      </c>
      <c r="J503" s="70">
        <v>0.5</v>
      </c>
      <c r="K503" s="68" t="s">
        <v>27</v>
      </c>
      <c r="L503" s="68">
        <v>300</v>
      </c>
      <c r="M503" s="68" t="s">
        <v>17</v>
      </c>
    </row>
    <row r="504" s="3" customFormat="1" ht="19.05" customHeight="1" spans="1:13">
      <c r="A504" s="68">
        <v>2401104122</v>
      </c>
      <c r="B504" s="33" t="s">
        <v>282</v>
      </c>
      <c r="C504" s="33" t="s">
        <v>17</v>
      </c>
      <c r="D504" s="68">
        <v>7</v>
      </c>
      <c r="E504" s="68">
        <v>12</v>
      </c>
      <c r="F504" s="69">
        <f t="shared" si="6"/>
        <v>89.51</v>
      </c>
      <c r="G504" s="69">
        <v>19.49</v>
      </c>
      <c r="H504" s="68">
        <v>57.16</v>
      </c>
      <c r="I504" s="70">
        <v>8.2</v>
      </c>
      <c r="J504" s="70">
        <v>4.66</v>
      </c>
      <c r="K504" s="68" t="s">
        <v>27</v>
      </c>
      <c r="L504" s="68">
        <v>300</v>
      </c>
      <c r="M504" s="68" t="s">
        <v>19</v>
      </c>
    </row>
    <row r="505" s="3" customFormat="1" ht="19.05" customHeight="1" spans="1:13">
      <c r="A505" s="68">
        <v>2401104132</v>
      </c>
      <c r="B505" s="33" t="s">
        <v>283</v>
      </c>
      <c r="C505" s="33" t="s">
        <v>17</v>
      </c>
      <c r="D505" s="68">
        <v>8</v>
      </c>
      <c r="E505" s="68">
        <v>11</v>
      </c>
      <c r="F505" s="69">
        <f t="shared" si="6"/>
        <v>87.12</v>
      </c>
      <c r="G505" s="68">
        <v>19.52</v>
      </c>
      <c r="H505" s="69">
        <v>56.65</v>
      </c>
      <c r="I505" s="70">
        <v>8.8</v>
      </c>
      <c r="J505" s="70">
        <v>2.15</v>
      </c>
      <c r="K505" s="68" t="s">
        <v>27</v>
      </c>
      <c r="L505" s="68">
        <v>300</v>
      </c>
      <c r="M505" s="68" t="s">
        <v>17</v>
      </c>
    </row>
    <row r="506" s="3" customFormat="1" ht="19.05" customHeight="1" spans="1:13">
      <c r="A506" s="33"/>
      <c r="B506" s="33"/>
      <c r="C506" s="33"/>
      <c r="D506" s="33"/>
      <c r="E506" s="33"/>
      <c r="F506" s="33"/>
      <c r="G506" s="33"/>
      <c r="H506" s="33"/>
      <c r="I506" s="71"/>
      <c r="J506" s="71"/>
      <c r="K506" s="33"/>
      <c r="L506" s="33" t="str">
        <f>IF(K506="","",VLOOKUP(K506,{"一等奖学金",1000;"二等奖学金",500;"三等奖学金",300;"一等学习优秀奖",900;"二等学习优秀奖",400;"三等学习优秀奖",200;"无",0},2,))</f>
        <v/>
      </c>
      <c r="M506" s="33"/>
    </row>
    <row r="507" s="3" customFormat="1" ht="19.05" customHeight="1" spans="1:13">
      <c r="A507" s="33"/>
      <c r="B507" s="33"/>
      <c r="C507" s="33"/>
      <c r="D507" s="33"/>
      <c r="E507" s="33"/>
      <c r="F507" s="33"/>
      <c r="G507" s="33"/>
      <c r="H507" s="33"/>
      <c r="I507" s="71"/>
      <c r="J507" s="71"/>
      <c r="K507" s="33"/>
      <c r="L507" s="33" t="str">
        <f>IF(K507="","",VLOOKUP(K507,{"一等奖学金",1000;"二等奖学金",500;"三等奖学金",300;"一等学习优秀奖",900;"二等学习优秀奖",400;"三等学习优秀奖",200;"无",0},2,))</f>
        <v/>
      </c>
      <c r="M507" s="33"/>
    </row>
    <row r="508" s="3" customFormat="1" ht="19.05" customHeight="1" spans="1:13">
      <c r="A508" s="33"/>
      <c r="B508" s="33"/>
      <c r="C508" s="33"/>
      <c r="D508" s="33"/>
      <c r="E508" s="33"/>
      <c r="F508" s="33"/>
      <c r="G508" s="33"/>
      <c r="H508" s="33"/>
      <c r="I508" s="71"/>
      <c r="J508" s="71"/>
      <c r="K508" s="33"/>
      <c r="L508" s="33" t="str">
        <f>IF(K508="","",VLOOKUP(K508,{"一等奖学金",1000;"二等奖学金",500;"三等奖学金",300;"一等学习优秀奖",900;"二等学习优秀奖",400;"三等学习优秀奖",200;"无",0},2,))</f>
        <v/>
      </c>
      <c r="M508" s="33"/>
    </row>
    <row r="509" s="3" customFormat="1" ht="19.05" customHeight="1" spans="1:13">
      <c r="A509" s="33"/>
      <c r="B509" s="33"/>
      <c r="C509" s="33"/>
      <c r="D509" s="33"/>
      <c r="E509" s="33"/>
      <c r="F509" s="33"/>
      <c r="G509" s="33"/>
      <c r="H509" s="33"/>
      <c r="I509" s="71"/>
      <c r="J509" s="71"/>
      <c r="K509" s="33"/>
      <c r="L509" s="33" t="str">
        <f>IF(K509="","",VLOOKUP(K509,{"一等奖学金",1000;"二等奖学金",500;"三等奖学金",300;"一等学习优秀奖",900;"二等学习优秀奖",400;"三等学习优秀奖",200;"无",0},2,))</f>
        <v/>
      </c>
      <c r="M509" s="33"/>
    </row>
    <row r="510" s="3" customFormat="1" ht="19.05" customHeight="1" spans="1:13">
      <c r="A510" s="33"/>
      <c r="B510" s="33"/>
      <c r="C510" s="33"/>
      <c r="D510" s="33"/>
      <c r="E510" s="33"/>
      <c r="F510" s="33"/>
      <c r="G510" s="33"/>
      <c r="H510" s="33"/>
      <c r="I510" s="71"/>
      <c r="J510" s="71"/>
      <c r="K510" s="33"/>
      <c r="L510" s="33"/>
      <c r="M510" s="33"/>
    </row>
    <row r="511" s="3" customFormat="1" ht="19.05" customHeight="1" spans="1:13">
      <c r="A511" s="33"/>
      <c r="B511" s="33"/>
      <c r="C511" s="33"/>
      <c r="D511" s="33"/>
      <c r="E511" s="33"/>
      <c r="F511" s="33"/>
      <c r="G511" s="33"/>
      <c r="H511" s="33"/>
      <c r="I511" s="71"/>
      <c r="J511" s="71"/>
      <c r="K511" s="33"/>
      <c r="L511" s="33"/>
      <c r="M511" s="33"/>
    </row>
    <row r="512" s="3" customFormat="1" ht="19.05" customHeight="1" spans="1:13">
      <c r="A512" s="33"/>
      <c r="B512" s="33"/>
      <c r="C512" s="33"/>
      <c r="D512" s="33"/>
      <c r="E512" s="33"/>
      <c r="F512" s="33"/>
      <c r="G512" s="33"/>
      <c r="H512" s="33"/>
      <c r="I512" s="71"/>
      <c r="J512" s="71"/>
      <c r="K512" s="33"/>
      <c r="L512" s="33"/>
      <c r="M512" s="33"/>
    </row>
    <row r="513" s="3" customFormat="1" ht="19.05" customHeight="1" spans="1:13">
      <c r="A513" s="33"/>
      <c r="B513" s="33"/>
      <c r="C513" s="33"/>
      <c r="D513" s="33"/>
      <c r="E513" s="33"/>
      <c r="F513" s="33"/>
      <c r="G513" s="33"/>
      <c r="H513" s="33"/>
      <c r="I513" s="71"/>
      <c r="J513" s="71"/>
      <c r="K513" s="33"/>
      <c r="L513" s="33" t="str">
        <f>IF(K513="","",VLOOKUP(K513,{"一等奖学金",1000;"二等奖学金",500;"三等奖学金",300;"一等学习优秀奖",900;"二等学习优秀奖",400;"三等学习优秀奖",200;"无",0},2,))</f>
        <v/>
      </c>
      <c r="M513" s="33"/>
    </row>
    <row r="514" s="3" customFormat="1" ht="19.05" customHeight="1" spans="1:13">
      <c r="A514" s="33"/>
      <c r="B514" s="33"/>
      <c r="C514" s="33"/>
      <c r="D514" s="33"/>
      <c r="E514" s="33"/>
      <c r="F514" s="33"/>
      <c r="G514" s="33"/>
      <c r="H514" s="33"/>
      <c r="I514" s="71"/>
      <c r="J514" s="71"/>
      <c r="K514" s="33"/>
      <c r="L514" s="33" t="str">
        <f>IF(K514="","",VLOOKUP(K514,{"一等奖学金",1000;"二等奖学金",500;"三等奖学金",300;"一等学习优秀奖",900;"二等学习优秀奖",400;"三等学习优秀奖",200;"无",0},2,))</f>
        <v/>
      </c>
      <c r="M514" s="33"/>
    </row>
    <row r="515" s="3" customFormat="1" ht="19.05" customHeight="1" spans="1:13">
      <c r="A515" s="33"/>
      <c r="B515" s="33"/>
      <c r="C515" s="33"/>
      <c r="D515" s="33"/>
      <c r="E515" s="33"/>
      <c r="F515" s="33"/>
      <c r="G515" s="33"/>
      <c r="H515" s="33"/>
      <c r="I515" s="71"/>
      <c r="J515" s="71"/>
      <c r="K515" s="33"/>
      <c r="L515" s="33" t="str">
        <f>IF(K515="","",VLOOKUP(K515,{"一等奖学金",1000;"二等奖学金",500;"三等奖学金",300;"一等学习优秀奖",900;"二等学习优秀奖",400;"三等学习优秀奖",200;"无",0},2,))</f>
        <v/>
      </c>
      <c r="M515" s="33"/>
    </row>
    <row r="516" s="3" customFormat="1" ht="19.05" customHeight="1" spans="1:13">
      <c r="A516" s="33"/>
      <c r="B516" s="33"/>
      <c r="C516" s="33"/>
      <c r="D516" s="33"/>
      <c r="E516" s="33"/>
      <c r="F516" s="33"/>
      <c r="G516" s="33"/>
      <c r="H516" s="33"/>
      <c r="I516" s="71"/>
      <c r="J516" s="71"/>
      <c r="K516" s="33"/>
      <c r="L516" s="33" t="str">
        <f>IF(K516="","",VLOOKUP(K516,{"一等奖学金",1000;"二等奖学金",500;"三等奖学金",300;"一等学习优秀奖",900;"二等学习优秀奖",400;"三等学习优秀奖",200;"无",0},2,))</f>
        <v/>
      </c>
      <c r="M516" s="33"/>
    </row>
    <row r="517" s="3" customFormat="1" ht="15.75" customHeight="1" spans="1:13">
      <c r="A517" s="26" t="s">
        <v>34</v>
      </c>
      <c r="B517" s="27"/>
      <c r="C517" s="28"/>
      <c r="D517" s="29"/>
      <c r="E517" s="29"/>
      <c r="F517" s="14" t="s">
        <v>35</v>
      </c>
      <c r="G517" s="12" t="s">
        <v>36</v>
      </c>
      <c r="H517" s="13"/>
      <c r="I517" s="13"/>
      <c r="J517" s="13"/>
      <c r="K517" s="10" t="s">
        <v>37</v>
      </c>
      <c r="L517" s="12">
        <f>SUM(L501:L516)</f>
        <v>2400</v>
      </c>
      <c r="M517" s="29"/>
    </row>
    <row r="521" s="3" customFormat="1" ht="45" customHeight="1" spans="1:13">
      <c r="A521" s="65" t="s">
        <v>0</v>
      </c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7"/>
    </row>
    <row r="522" s="3" customFormat="1" ht="25.5" customHeight="1" spans="1:13">
      <c r="A522" s="73" t="s">
        <v>284</v>
      </c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5"/>
    </row>
    <row r="523" s="3" customFormat="1" spans="1:13">
      <c r="A523" s="11" t="s">
        <v>2</v>
      </c>
      <c r="B523" s="11" t="s">
        <v>3</v>
      </c>
      <c r="C523" s="11" t="s">
        <v>4</v>
      </c>
      <c r="D523" s="12" t="s">
        <v>5</v>
      </c>
      <c r="E523" s="13"/>
      <c r="F523" s="13"/>
      <c r="G523" s="13"/>
      <c r="H523" s="13"/>
      <c r="I523" s="13"/>
      <c r="J523" s="29"/>
      <c r="K523" s="76" t="s">
        <v>6</v>
      </c>
      <c r="L523" s="76" t="s">
        <v>7</v>
      </c>
      <c r="M523" s="76" t="s">
        <v>8</v>
      </c>
    </row>
    <row r="524" s="3" customFormat="1" ht="31.2" spans="1:13">
      <c r="A524" s="15"/>
      <c r="B524" s="15"/>
      <c r="C524" s="15"/>
      <c r="D524" s="14" t="s">
        <v>9</v>
      </c>
      <c r="E524" s="14" t="s">
        <v>10</v>
      </c>
      <c r="F524" s="14" t="s">
        <v>11</v>
      </c>
      <c r="G524" s="14" t="s">
        <v>12</v>
      </c>
      <c r="H524" s="14" t="s">
        <v>13</v>
      </c>
      <c r="I524" s="16" t="s">
        <v>14</v>
      </c>
      <c r="J524" s="16" t="s">
        <v>15</v>
      </c>
      <c r="K524" s="77"/>
      <c r="L524" s="77"/>
      <c r="M524" s="77"/>
    </row>
    <row r="525" s="3" customFormat="1" ht="19.05" customHeight="1" spans="1:13">
      <c r="A525" s="68">
        <v>2401105139</v>
      </c>
      <c r="B525" s="68" t="s">
        <v>285</v>
      </c>
      <c r="C525" s="68" t="s">
        <v>31</v>
      </c>
      <c r="D525" s="68">
        <v>1</v>
      </c>
      <c r="E525" s="68">
        <v>2</v>
      </c>
      <c r="F525" s="69">
        <v>92.39</v>
      </c>
      <c r="G525" s="69">
        <v>19.91</v>
      </c>
      <c r="H525" s="69">
        <v>60.23</v>
      </c>
      <c r="I525" s="69">
        <v>8.55</v>
      </c>
      <c r="J525" s="70">
        <v>3.7</v>
      </c>
      <c r="K525" s="68" t="s">
        <v>18</v>
      </c>
      <c r="L525" s="68">
        <f>IF(K525="","",VLOOKUP(K525,{"一等奖学金",1000;"二等奖学金",500;"三等奖学金",300;"无",0},2,))</f>
        <v>1000</v>
      </c>
      <c r="M525" s="68" t="s">
        <v>19</v>
      </c>
    </row>
    <row r="526" s="5" customFormat="1" ht="19.05" customHeight="1" spans="1:13">
      <c r="A526" s="68">
        <v>2401105130</v>
      </c>
      <c r="B526" s="68" t="s">
        <v>286</v>
      </c>
      <c r="C526" s="68" t="s">
        <v>41</v>
      </c>
      <c r="D526" s="68">
        <v>2</v>
      </c>
      <c r="E526" s="68">
        <v>1</v>
      </c>
      <c r="F526" s="69">
        <v>92.03</v>
      </c>
      <c r="G526" s="69">
        <v>19.93</v>
      </c>
      <c r="H526" s="69">
        <v>61.07</v>
      </c>
      <c r="I526" s="69">
        <v>8.65</v>
      </c>
      <c r="J526" s="70">
        <v>2.375</v>
      </c>
      <c r="K526" s="68" t="s">
        <v>22</v>
      </c>
      <c r="L526" s="68">
        <f>IF(K526="","",VLOOKUP(K526,{"一等奖学金",1000;"二等奖学金",500;"三等奖学金",300;"无",0},2,))</f>
        <v>500</v>
      </c>
      <c r="M526" s="68" t="s">
        <v>23</v>
      </c>
    </row>
    <row r="527" s="3" customFormat="1" ht="19.05" customHeight="1" spans="1:13">
      <c r="A527" s="68">
        <v>2401105134</v>
      </c>
      <c r="B527" s="68" t="s">
        <v>287</v>
      </c>
      <c r="C527" s="68" t="s">
        <v>105</v>
      </c>
      <c r="D527" s="68">
        <v>3</v>
      </c>
      <c r="E527" s="68">
        <v>5</v>
      </c>
      <c r="F527" s="69">
        <v>91.57</v>
      </c>
      <c r="G527" s="69">
        <v>19.74</v>
      </c>
      <c r="H527" s="69">
        <v>59.33</v>
      </c>
      <c r="I527" s="69">
        <v>9</v>
      </c>
      <c r="J527" s="70">
        <v>3.5</v>
      </c>
      <c r="K527" s="68" t="s">
        <v>22</v>
      </c>
      <c r="L527" s="68">
        <f>IF(K527="","",VLOOKUP(K527,{"一等奖学金",1000;"二等奖学金",500;"三等奖学金",300;"无",0},2,))</f>
        <v>500</v>
      </c>
      <c r="M527" s="68" t="s">
        <v>17</v>
      </c>
    </row>
    <row r="528" s="5" customFormat="1" ht="19.05" customHeight="1" spans="1:13">
      <c r="A528" s="68">
        <v>2401105111</v>
      </c>
      <c r="B528" s="68" t="s">
        <v>288</v>
      </c>
      <c r="C528" s="68" t="s">
        <v>21</v>
      </c>
      <c r="D528" s="68">
        <v>4</v>
      </c>
      <c r="E528" s="68">
        <v>8</v>
      </c>
      <c r="F528" s="69">
        <v>91.39</v>
      </c>
      <c r="G528" s="69">
        <v>19.73</v>
      </c>
      <c r="H528" s="69">
        <v>58.88</v>
      </c>
      <c r="I528" s="69">
        <v>8.55</v>
      </c>
      <c r="J528" s="70">
        <v>4.23</v>
      </c>
      <c r="K528" s="68" t="s">
        <v>22</v>
      </c>
      <c r="L528" s="68">
        <f>IF(K528="","",VLOOKUP(K528,{"一等奖学金",1000;"二等奖学金",500;"三等奖学金",300;"一等学习优秀奖",900;"二等学习优秀奖",400;"三等学习优秀奖",200;"无",0},2,))</f>
        <v>500</v>
      </c>
      <c r="M528" s="68" t="s">
        <v>19</v>
      </c>
    </row>
    <row r="529" s="3" customFormat="1" ht="19.05" customHeight="1" spans="1:13">
      <c r="A529" s="68">
        <v>2401105133</v>
      </c>
      <c r="B529" s="68" t="s">
        <v>289</v>
      </c>
      <c r="C529" s="68" t="s">
        <v>147</v>
      </c>
      <c r="D529" s="68">
        <v>5</v>
      </c>
      <c r="E529" s="68">
        <v>4</v>
      </c>
      <c r="F529" s="69">
        <v>90.47</v>
      </c>
      <c r="G529" s="69">
        <v>19.54</v>
      </c>
      <c r="H529" s="69">
        <v>60.18</v>
      </c>
      <c r="I529" s="69">
        <v>8.7</v>
      </c>
      <c r="J529" s="70">
        <v>2.05</v>
      </c>
      <c r="K529" s="68" t="s">
        <v>22</v>
      </c>
      <c r="L529" s="68">
        <f>IF(K529="","",VLOOKUP(K529,{"一等奖学金",1000;"二等奖学金",500;"三等奖学金",300;"一等学习优秀奖",900;"二等学习优秀奖",400;"三等学习优秀奖",200;"无",0},2,))</f>
        <v>500</v>
      </c>
      <c r="M529" s="68" t="s">
        <v>17</v>
      </c>
    </row>
    <row r="530" s="3" customFormat="1" ht="19.05" customHeight="1" spans="1:13">
      <c r="A530" s="68">
        <v>2401105135</v>
      </c>
      <c r="B530" s="68" t="s">
        <v>290</v>
      </c>
      <c r="C530" s="68" t="s">
        <v>17</v>
      </c>
      <c r="D530" s="68">
        <v>6</v>
      </c>
      <c r="E530" s="68">
        <v>6</v>
      </c>
      <c r="F530" s="69">
        <v>89.6</v>
      </c>
      <c r="G530" s="69">
        <v>19.64</v>
      </c>
      <c r="H530" s="69">
        <v>59.06</v>
      </c>
      <c r="I530" s="69">
        <v>8.8</v>
      </c>
      <c r="J530" s="70">
        <v>2.1</v>
      </c>
      <c r="K530" s="68" t="s">
        <v>27</v>
      </c>
      <c r="L530" s="68">
        <f>IF(K530="","",VLOOKUP(K530,{"一等奖学金",1000;"二等奖学金",500;"三等奖学金",300;"一等学习优秀奖",900;"二等学习优秀奖",400;"三等学习优秀奖",200;"无",0},2,))</f>
        <v>300</v>
      </c>
      <c r="M530" s="68" t="s">
        <v>17</v>
      </c>
    </row>
    <row r="531" s="3" customFormat="1" ht="19.05" customHeight="1" spans="1:13">
      <c r="A531" s="68">
        <v>2401105125</v>
      </c>
      <c r="B531" s="68" t="s">
        <v>291</v>
      </c>
      <c r="C531" s="68" t="s">
        <v>17</v>
      </c>
      <c r="D531" s="68">
        <v>8</v>
      </c>
      <c r="E531" s="68">
        <v>3</v>
      </c>
      <c r="F531" s="69">
        <v>89.2</v>
      </c>
      <c r="G531" s="69">
        <v>19.51</v>
      </c>
      <c r="H531" s="69">
        <v>59.94</v>
      </c>
      <c r="I531" s="69">
        <v>9.05</v>
      </c>
      <c r="J531" s="70">
        <v>0.7</v>
      </c>
      <c r="K531" s="68" t="s">
        <v>27</v>
      </c>
      <c r="L531" s="68">
        <f>IF(K531="","",VLOOKUP(K531,{"一等奖学金",1000;"二等奖学金",500;"三等奖学金",300;"一等学习优秀奖",900;"二等学习优秀奖",400;"三等学习优秀奖",200;"无",0},2,))</f>
        <v>300</v>
      </c>
      <c r="M531" s="68" t="s">
        <v>17</v>
      </c>
    </row>
    <row r="532" s="3" customFormat="1" ht="19.05" customHeight="1" spans="1:13">
      <c r="A532" s="68">
        <v>2401105115</v>
      </c>
      <c r="B532" s="68" t="s">
        <v>292</v>
      </c>
      <c r="C532" s="68" t="s">
        <v>17</v>
      </c>
      <c r="D532" s="68">
        <v>9</v>
      </c>
      <c r="E532" s="68">
        <v>12</v>
      </c>
      <c r="F532" s="69">
        <v>88.75</v>
      </c>
      <c r="G532" s="69">
        <v>19.47</v>
      </c>
      <c r="H532" s="69">
        <v>58.28</v>
      </c>
      <c r="I532" s="69">
        <v>8.5</v>
      </c>
      <c r="J532" s="70">
        <v>2.5</v>
      </c>
      <c r="K532" s="68" t="s">
        <v>27</v>
      </c>
      <c r="L532" s="68">
        <f>IF(K532="","",VLOOKUP(K532,{"一等奖学金",1000;"二等奖学金",500;"三等奖学金",300;"一等学习优秀奖",900;"二等学习优秀奖",400;"三等学习优秀奖",200;"无",0},2,))</f>
        <v>300</v>
      </c>
      <c r="M532" s="68" t="s">
        <v>17</v>
      </c>
    </row>
    <row r="533" s="3" customFormat="1" ht="19.05" customHeight="1" spans="1:13">
      <c r="A533" s="68">
        <v>2401105136</v>
      </c>
      <c r="B533" s="68" t="s">
        <v>293</v>
      </c>
      <c r="C533" s="68" t="s">
        <v>17</v>
      </c>
      <c r="D533" s="68">
        <v>12</v>
      </c>
      <c r="E533" s="68">
        <v>11</v>
      </c>
      <c r="F533" s="69">
        <v>86.81</v>
      </c>
      <c r="G533" s="69">
        <v>19.41</v>
      </c>
      <c r="H533" s="69">
        <v>59.85</v>
      </c>
      <c r="I533" s="69">
        <v>7.55</v>
      </c>
      <c r="J533" s="70">
        <v>0</v>
      </c>
      <c r="K533" s="68" t="s">
        <v>27</v>
      </c>
      <c r="L533" s="68">
        <v>300</v>
      </c>
      <c r="M533" s="68" t="s">
        <v>17</v>
      </c>
    </row>
    <row r="534" s="3" customFormat="1" ht="19.05" customHeight="1" spans="1:13">
      <c r="A534" s="33"/>
      <c r="B534" s="33"/>
      <c r="C534" s="33"/>
      <c r="D534" s="33"/>
      <c r="E534" s="33"/>
      <c r="F534" s="33"/>
      <c r="G534" s="33"/>
      <c r="H534" s="33"/>
      <c r="I534" s="71"/>
      <c r="J534" s="71"/>
      <c r="K534" s="33"/>
      <c r="L534" s="33"/>
      <c r="M534" s="33"/>
    </row>
    <row r="535" s="3" customFormat="1" ht="19.05" customHeight="1" spans="1:13">
      <c r="A535" s="33"/>
      <c r="B535" s="33"/>
      <c r="C535" s="33"/>
      <c r="D535" s="33"/>
      <c r="E535" s="33"/>
      <c r="F535" s="33"/>
      <c r="G535" s="33"/>
      <c r="H535" s="33"/>
      <c r="I535" s="71"/>
      <c r="J535" s="71"/>
      <c r="K535" s="33"/>
      <c r="L535" s="33"/>
      <c r="M535" s="33"/>
    </row>
    <row r="536" s="3" customFormat="1" ht="19.05" customHeight="1" spans="1:13">
      <c r="A536" s="33"/>
      <c r="B536" s="33"/>
      <c r="C536" s="33"/>
      <c r="D536" s="33"/>
      <c r="E536" s="33"/>
      <c r="F536" s="33"/>
      <c r="G536" s="33"/>
      <c r="H536" s="33"/>
      <c r="I536" s="71"/>
      <c r="J536" s="71"/>
      <c r="K536" s="33"/>
      <c r="L536" s="33"/>
      <c r="M536" s="33"/>
    </row>
    <row r="537" s="3" customFormat="1" ht="19.05" customHeight="1" spans="1:13">
      <c r="A537" s="33"/>
      <c r="B537" s="33"/>
      <c r="C537" s="33"/>
      <c r="D537" s="33"/>
      <c r="E537" s="33"/>
      <c r="F537" s="33"/>
      <c r="G537" s="33"/>
      <c r="H537" s="33"/>
      <c r="I537" s="71"/>
      <c r="J537" s="71"/>
      <c r="K537" s="33"/>
      <c r="L537" s="33" t="str">
        <f>IF(K537="","",VLOOKUP(K537,{"一等奖学金",1000;"二等奖学金",500;"三等奖学金",300;"一等学习优秀奖",900;"二等学习优秀奖",400;"三等学习优秀奖",200;"无",0},2,))</f>
        <v/>
      </c>
      <c r="M537" s="33"/>
    </row>
    <row r="538" s="3" customFormat="1" ht="19.05" customHeight="1" spans="1:13">
      <c r="A538" s="33"/>
      <c r="B538" s="33"/>
      <c r="C538" s="33"/>
      <c r="D538" s="33"/>
      <c r="E538" s="33"/>
      <c r="F538" s="33"/>
      <c r="G538" s="33"/>
      <c r="H538" s="33"/>
      <c r="I538" s="71"/>
      <c r="J538" s="71"/>
      <c r="K538" s="33"/>
      <c r="L538" s="33" t="str">
        <f>IF(K538="","",VLOOKUP(K538,{"一等奖学金",1000;"二等奖学金",500;"三等奖学金",300;"一等学习优秀奖",900;"二等学习优秀奖",400;"三等学习优秀奖",200;"无",0},2,))</f>
        <v/>
      </c>
      <c r="M538" s="33"/>
    </row>
    <row r="539" s="3" customFormat="1" ht="19.05" customHeight="1" spans="1:13">
      <c r="A539" s="33"/>
      <c r="B539" s="33"/>
      <c r="C539" s="33"/>
      <c r="D539" s="33"/>
      <c r="E539" s="33"/>
      <c r="F539" s="33"/>
      <c r="G539" s="33"/>
      <c r="H539" s="33"/>
      <c r="I539" s="71"/>
      <c r="J539" s="71"/>
      <c r="K539" s="33"/>
      <c r="L539" s="33" t="str">
        <f>IF(K539="","",VLOOKUP(K539,{"一等奖学金",1000;"二等奖学金",500;"三等奖学金",300;"一等学习优秀奖",900;"二等学习优秀奖",400;"三等学习优秀奖",200;"无",0},2,))</f>
        <v/>
      </c>
      <c r="M539" s="33"/>
    </row>
    <row r="540" s="3" customFormat="1" ht="19.05" customHeight="1" spans="1:13">
      <c r="A540" s="33"/>
      <c r="B540" s="33"/>
      <c r="C540" s="33"/>
      <c r="D540" s="33"/>
      <c r="E540" s="33"/>
      <c r="F540" s="33"/>
      <c r="G540" s="33"/>
      <c r="H540" s="33"/>
      <c r="I540" s="71"/>
      <c r="J540" s="71"/>
      <c r="K540" s="33"/>
      <c r="L540" s="33" t="str">
        <f>IF(K540="","",VLOOKUP(K540,{"一等奖学金",1000;"二等奖学金",500;"三等奖学金",300;"一等学习优秀奖",900;"二等学习优秀奖",400;"三等学习优秀奖",200;"无",0},2,))</f>
        <v/>
      </c>
      <c r="M540" s="33"/>
    </row>
    <row r="541" s="3" customFormat="1" ht="15.75" customHeight="1" spans="1:13">
      <c r="A541" s="26" t="s">
        <v>34</v>
      </c>
      <c r="B541" s="27"/>
      <c r="C541" s="28"/>
      <c r="D541" s="29"/>
      <c r="E541" s="29"/>
      <c r="F541" s="14" t="s">
        <v>35</v>
      </c>
      <c r="G541" s="12" t="s">
        <v>36</v>
      </c>
      <c r="H541" s="13"/>
      <c r="I541" s="13"/>
      <c r="J541" s="13"/>
      <c r="K541" s="10" t="s">
        <v>37</v>
      </c>
      <c r="L541" s="12">
        <f>SUM(L525:L540)</f>
        <v>4200</v>
      </c>
      <c r="M541" s="29"/>
    </row>
    <row r="545" s="3" customFormat="1" ht="45" customHeight="1" spans="1:13">
      <c r="A545" s="65" t="s">
        <v>0</v>
      </c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7"/>
    </row>
    <row r="546" s="3" customFormat="1" ht="25.5" customHeight="1" spans="1:13">
      <c r="A546" s="73" t="s">
        <v>294</v>
      </c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5"/>
    </row>
    <row r="547" s="3" customFormat="1" spans="1:13">
      <c r="A547" s="11" t="s">
        <v>2</v>
      </c>
      <c r="B547" s="11" t="s">
        <v>3</v>
      </c>
      <c r="C547" s="11" t="s">
        <v>4</v>
      </c>
      <c r="D547" s="12" t="s">
        <v>5</v>
      </c>
      <c r="E547" s="13"/>
      <c r="F547" s="13"/>
      <c r="G547" s="13"/>
      <c r="H547" s="13"/>
      <c r="I547" s="13"/>
      <c r="J547" s="29"/>
      <c r="K547" s="76" t="s">
        <v>6</v>
      </c>
      <c r="L547" s="76" t="s">
        <v>7</v>
      </c>
      <c r="M547" s="76" t="s">
        <v>8</v>
      </c>
    </row>
    <row r="548" s="3" customFormat="1" ht="31.2" spans="1:13">
      <c r="A548" s="15"/>
      <c r="B548" s="15"/>
      <c r="C548" s="15"/>
      <c r="D548" s="14" t="s">
        <v>9</v>
      </c>
      <c r="E548" s="14" t="s">
        <v>10</v>
      </c>
      <c r="F548" s="14" t="s">
        <v>11</v>
      </c>
      <c r="G548" s="14" t="s">
        <v>12</v>
      </c>
      <c r="H548" s="14" t="s">
        <v>13</v>
      </c>
      <c r="I548" s="16" t="s">
        <v>14</v>
      </c>
      <c r="J548" s="16" t="s">
        <v>15</v>
      </c>
      <c r="K548" s="77"/>
      <c r="L548" s="77"/>
      <c r="M548" s="77"/>
    </row>
    <row r="549" s="3" customFormat="1" ht="19.05" customHeight="1" spans="1:13">
      <c r="A549" s="68">
        <v>2401105219</v>
      </c>
      <c r="B549" s="68" t="s">
        <v>295</v>
      </c>
      <c r="C549" s="68" t="s">
        <v>296</v>
      </c>
      <c r="D549" s="68">
        <v>1</v>
      </c>
      <c r="E549" s="68">
        <v>1</v>
      </c>
      <c r="F549" s="68">
        <v>94.19</v>
      </c>
      <c r="G549" s="68">
        <v>19.55</v>
      </c>
      <c r="H549" s="68">
        <v>61.13</v>
      </c>
      <c r="I549" s="68">
        <v>9.05</v>
      </c>
      <c r="J549" s="68">
        <v>4.46</v>
      </c>
      <c r="K549" s="68" t="s">
        <v>18</v>
      </c>
      <c r="L549" s="68">
        <f>IF(K549="","",VLOOKUP(K549,{"一等奖学金",1000;"二等奖学金",500;"三等奖学金",300;"无",0},2,))</f>
        <v>1000</v>
      </c>
      <c r="M549" s="68" t="s">
        <v>23</v>
      </c>
    </row>
    <row r="550" s="3" customFormat="1" ht="19.05" customHeight="1" spans="1:13">
      <c r="A550" s="68">
        <v>2401105210</v>
      </c>
      <c r="B550" s="68" t="s">
        <v>297</v>
      </c>
      <c r="C550" s="68" t="s">
        <v>298</v>
      </c>
      <c r="D550" s="68">
        <v>3</v>
      </c>
      <c r="E550" s="68">
        <v>3</v>
      </c>
      <c r="F550" s="68">
        <v>90.23</v>
      </c>
      <c r="G550" s="68">
        <v>19.7</v>
      </c>
      <c r="H550" s="68">
        <v>59.58</v>
      </c>
      <c r="I550" s="68">
        <v>9.2</v>
      </c>
      <c r="J550" s="68">
        <v>1.75</v>
      </c>
      <c r="K550" s="68" t="s">
        <v>22</v>
      </c>
      <c r="L550" s="68">
        <v>500</v>
      </c>
      <c r="M550" s="68" t="s">
        <v>19</v>
      </c>
    </row>
    <row r="551" s="3" customFormat="1" ht="19.05" customHeight="1" spans="1:13">
      <c r="A551" s="68">
        <v>2401105214</v>
      </c>
      <c r="B551" s="68" t="s">
        <v>299</v>
      </c>
      <c r="C551" s="68" t="s">
        <v>17</v>
      </c>
      <c r="D551" s="68">
        <v>4</v>
      </c>
      <c r="E551" s="68">
        <v>4</v>
      </c>
      <c r="F551" s="68">
        <v>88.24</v>
      </c>
      <c r="G551" s="68">
        <v>19.5</v>
      </c>
      <c r="H551" s="68">
        <v>58.74</v>
      </c>
      <c r="I551" s="68">
        <v>9.45</v>
      </c>
      <c r="J551" s="68">
        <v>0.55</v>
      </c>
      <c r="K551" s="68" t="s">
        <v>22</v>
      </c>
      <c r="L551" s="68">
        <f>IF(K551="","",VLOOKUP(K551,{"一等奖学金",1000;"二等奖学金",500;"三等奖学金",300;"无",0},2,))</f>
        <v>500</v>
      </c>
      <c r="M551" s="68" t="s">
        <v>19</v>
      </c>
    </row>
    <row r="552" s="3" customFormat="1" ht="19.05" customHeight="1" spans="1:13">
      <c r="A552" s="68">
        <v>2401105216</v>
      </c>
      <c r="B552" s="68" t="s">
        <v>300</v>
      </c>
      <c r="C552" s="68" t="s">
        <v>17</v>
      </c>
      <c r="D552" s="68">
        <v>11</v>
      </c>
      <c r="E552" s="68">
        <v>7</v>
      </c>
      <c r="F552" s="68">
        <v>86.35</v>
      </c>
      <c r="G552" s="68">
        <v>19.5</v>
      </c>
      <c r="H552" s="68" t="s">
        <v>301</v>
      </c>
      <c r="I552" s="68">
        <v>8.25</v>
      </c>
      <c r="J552" s="68">
        <v>0.2</v>
      </c>
      <c r="K552" s="68" t="s">
        <v>27</v>
      </c>
      <c r="L552" s="68">
        <v>300</v>
      </c>
      <c r="M552" s="68" t="s">
        <v>17</v>
      </c>
    </row>
    <row r="553" s="3" customFormat="1" ht="19.05" customHeight="1" spans="1:13">
      <c r="A553" s="33"/>
      <c r="B553" s="33"/>
      <c r="C553" s="33"/>
      <c r="D553" s="33"/>
      <c r="E553" s="33"/>
      <c r="F553" s="33"/>
      <c r="G553" s="33"/>
      <c r="H553" s="33"/>
      <c r="I553" s="71"/>
      <c r="J553" s="71"/>
      <c r="K553" s="33"/>
      <c r="L553" s="33" t="str">
        <f>IF(K553="","",VLOOKUP(K553,{"一等奖学金",1000;"二等奖学金",500;"三等奖学金",300;"一等学习优秀奖",900;"二等学习优秀奖",400;"三等学习优秀奖",200;"无",0},2,))</f>
        <v/>
      </c>
      <c r="M553" s="33"/>
    </row>
    <row r="554" s="3" customFormat="1" ht="19.05" customHeight="1" spans="1:13">
      <c r="A554" s="33"/>
      <c r="B554" s="33"/>
      <c r="C554" s="33"/>
      <c r="D554" s="33"/>
      <c r="E554" s="33"/>
      <c r="F554" s="33"/>
      <c r="G554" s="33"/>
      <c r="H554" s="33"/>
      <c r="I554" s="71"/>
      <c r="J554" s="71"/>
      <c r="K554" s="33"/>
      <c r="L554" s="33" t="str">
        <f>IF(K554="","",VLOOKUP(K554,{"一等奖学金",1000;"二等奖学金",500;"三等奖学金",300;"一等学习优秀奖",900;"二等学习优秀奖",400;"三等学习优秀奖",200;"无",0},2,))</f>
        <v/>
      </c>
      <c r="M554" s="33"/>
    </row>
    <row r="555" s="3" customFormat="1" ht="19.05" customHeight="1" spans="1:13">
      <c r="A555" s="33"/>
      <c r="B555" s="33"/>
      <c r="C555" s="33"/>
      <c r="D555" s="33"/>
      <c r="E555" s="33"/>
      <c r="F555" s="33"/>
      <c r="G555" s="33"/>
      <c r="H555" s="33"/>
      <c r="I555" s="71"/>
      <c r="J555" s="71"/>
      <c r="K555" s="33"/>
      <c r="L555" s="33" t="str">
        <f>IF(K555="","",VLOOKUP(K555,{"一等奖学金",1000;"二等奖学金",500;"三等奖学金",300;"一等学习优秀奖",900;"二等学习优秀奖",400;"三等学习优秀奖",200;"无",0},2,))</f>
        <v/>
      </c>
      <c r="M555" s="33"/>
    </row>
    <row r="556" s="3" customFormat="1" ht="19.05" customHeight="1" spans="1:13">
      <c r="A556" s="33"/>
      <c r="B556" s="33"/>
      <c r="C556" s="33"/>
      <c r="D556" s="33"/>
      <c r="E556" s="33"/>
      <c r="F556" s="33"/>
      <c r="G556" s="33"/>
      <c r="H556" s="33"/>
      <c r="I556" s="71"/>
      <c r="J556" s="71"/>
      <c r="K556" s="33"/>
      <c r="L556" s="33" t="str">
        <f>IF(K556="","",VLOOKUP(K556,{"一等奖学金",1000;"二等奖学金",500;"三等奖学金",300;"一等学习优秀奖",900;"二等学习优秀奖",400;"三等学习优秀奖",200;"无",0},2,))</f>
        <v/>
      </c>
      <c r="M556" s="33"/>
    </row>
    <row r="557" s="3" customFormat="1" ht="19.05" customHeight="1" spans="1:13">
      <c r="A557" s="33"/>
      <c r="B557" s="33"/>
      <c r="C557" s="33"/>
      <c r="D557" s="33"/>
      <c r="E557" s="33"/>
      <c r="F557" s="33"/>
      <c r="G557" s="33"/>
      <c r="H557" s="33"/>
      <c r="I557" s="71"/>
      <c r="J557" s="71"/>
      <c r="K557" s="33"/>
      <c r="L557" s="33" t="str">
        <f>IF(K557="","",VLOOKUP(K557,{"一等奖学金",1000;"二等奖学金",500;"三等奖学金",300;"一等学习优秀奖",900;"二等学习优秀奖",400;"三等学习优秀奖",200;"无",0},2,))</f>
        <v/>
      </c>
      <c r="M557" s="33"/>
    </row>
    <row r="558" s="3" customFormat="1" ht="19.05" customHeight="1" spans="1:13">
      <c r="A558" s="33"/>
      <c r="B558" s="33"/>
      <c r="C558" s="33"/>
      <c r="D558" s="33"/>
      <c r="E558" s="33"/>
      <c r="F558" s="33"/>
      <c r="G558" s="33"/>
      <c r="H558" s="33"/>
      <c r="I558" s="71"/>
      <c r="J558" s="71"/>
      <c r="K558" s="33"/>
      <c r="L558" s="33"/>
      <c r="M558" s="33"/>
    </row>
    <row r="559" s="3" customFormat="1" ht="19.05" customHeight="1" spans="1:13">
      <c r="A559" s="33"/>
      <c r="B559" s="33"/>
      <c r="C559" s="33"/>
      <c r="D559" s="33"/>
      <c r="E559" s="33"/>
      <c r="F559" s="33"/>
      <c r="G559" s="33"/>
      <c r="H559" s="33"/>
      <c r="I559" s="71"/>
      <c r="J559" s="71"/>
      <c r="K559" s="33"/>
      <c r="L559" s="33"/>
      <c r="M559" s="33"/>
    </row>
    <row r="560" s="3" customFormat="1" ht="19.05" customHeight="1" spans="1:13">
      <c r="A560" s="33"/>
      <c r="B560" s="33"/>
      <c r="C560" s="33"/>
      <c r="D560" s="33"/>
      <c r="E560" s="33"/>
      <c r="F560" s="33"/>
      <c r="G560" s="33"/>
      <c r="H560" s="33"/>
      <c r="I560" s="71"/>
      <c r="J560" s="71"/>
      <c r="K560" s="33"/>
      <c r="L560" s="33"/>
      <c r="M560" s="33"/>
    </row>
    <row r="561" s="3" customFormat="1" ht="19.05" customHeight="1" spans="1:13">
      <c r="A561" s="33"/>
      <c r="B561" s="33"/>
      <c r="C561" s="33"/>
      <c r="D561" s="33"/>
      <c r="E561" s="33"/>
      <c r="F561" s="33"/>
      <c r="G561" s="33"/>
      <c r="H561" s="33"/>
      <c r="I561" s="71"/>
      <c r="J561" s="71"/>
      <c r="K561" s="33"/>
      <c r="L561" s="33" t="str">
        <f>IF(K561="","",VLOOKUP(K561,{"一等奖学金",1000;"二等奖学金",500;"三等奖学金",300;"一等学习优秀奖",900;"二等学习优秀奖",400;"三等学习优秀奖",200;"无",0},2,))</f>
        <v/>
      </c>
      <c r="M561" s="33"/>
    </row>
    <row r="562" s="3" customFormat="1" ht="19.05" customHeight="1" spans="1:13">
      <c r="A562" s="33"/>
      <c r="B562" s="33"/>
      <c r="C562" s="33"/>
      <c r="D562" s="33"/>
      <c r="E562" s="33"/>
      <c r="F562" s="33"/>
      <c r="G562" s="33"/>
      <c r="H562" s="33"/>
      <c r="I562" s="71"/>
      <c r="J562" s="71"/>
      <c r="K562" s="33"/>
      <c r="L562" s="33" t="str">
        <f>IF(K562="","",VLOOKUP(K562,{"一等奖学金",1000;"二等奖学金",500;"三等奖学金",300;"一等学习优秀奖",900;"二等学习优秀奖",400;"三等学习优秀奖",200;"无",0},2,))</f>
        <v/>
      </c>
      <c r="M562" s="33"/>
    </row>
    <row r="563" s="3" customFormat="1" ht="19.05" customHeight="1" spans="1:13">
      <c r="A563" s="33"/>
      <c r="B563" s="33"/>
      <c r="C563" s="33"/>
      <c r="D563" s="33"/>
      <c r="E563" s="33"/>
      <c r="F563" s="33"/>
      <c r="G563" s="33"/>
      <c r="H563" s="33"/>
      <c r="I563" s="71"/>
      <c r="J563" s="71"/>
      <c r="K563" s="33"/>
      <c r="L563" s="33" t="str">
        <f>IF(K563="","",VLOOKUP(K563,{"一等奖学金",1000;"二等奖学金",500;"三等奖学金",300;"一等学习优秀奖",900;"二等学习优秀奖",400;"三等学习优秀奖",200;"无",0},2,))</f>
        <v/>
      </c>
      <c r="M563" s="33"/>
    </row>
    <row r="564" s="3" customFormat="1" ht="19.05" customHeight="1" spans="1:13">
      <c r="A564" s="33"/>
      <c r="B564" s="33"/>
      <c r="C564" s="33"/>
      <c r="D564" s="33"/>
      <c r="E564" s="33"/>
      <c r="F564" s="33"/>
      <c r="G564" s="33"/>
      <c r="H564" s="33"/>
      <c r="I564" s="71"/>
      <c r="J564" s="71"/>
      <c r="K564" s="33"/>
      <c r="L564" s="33" t="str">
        <f>IF(K564="","",VLOOKUP(K564,{"一等奖学金",1000;"二等奖学金",500;"三等奖学金",300;"一等学习优秀奖",900;"二等学习优秀奖",400;"三等学习优秀奖",200;"无",0},2,))</f>
        <v/>
      </c>
      <c r="M564" s="33"/>
    </row>
    <row r="565" s="3" customFormat="1" spans="1:13">
      <c r="A565" s="26" t="s">
        <v>34</v>
      </c>
      <c r="B565" s="27"/>
      <c r="C565" s="28"/>
      <c r="D565" s="29"/>
      <c r="E565" s="29"/>
      <c r="F565" s="14" t="s">
        <v>35</v>
      </c>
      <c r="G565" s="12" t="s">
        <v>36</v>
      </c>
      <c r="H565" s="13"/>
      <c r="I565" s="13"/>
      <c r="J565" s="13"/>
      <c r="K565" s="10" t="s">
        <v>37</v>
      </c>
      <c r="L565" s="12">
        <f>SUM(L549:L564)</f>
        <v>2300</v>
      </c>
      <c r="M565" s="29"/>
    </row>
    <row r="569" s="3" customFormat="1" ht="45" customHeight="1" spans="1:13">
      <c r="A569" s="65" t="s">
        <v>0</v>
      </c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7"/>
    </row>
    <row r="570" s="3" customFormat="1" ht="25.5" customHeight="1" spans="1:13">
      <c r="A570" s="73" t="s">
        <v>302</v>
      </c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5"/>
    </row>
    <row r="571" s="3" customFormat="1" spans="1:13">
      <c r="A571" s="11" t="s">
        <v>2</v>
      </c>
      <c r="B571" s="11" t="s">
        <v>3</v>
      </c>
      <c r="C571" s="11" t="s">
        <v>4</v>
      </c>
      <c r="D571" s="12" t="s">
        <v>5</v>
      </c>
      <c r="E571" s="13"/>
      <c r="F571" s="13"/>
      <c r="G571" s="13"/>
      <c r="H571" s="13"/>
      <c r="I571" s="13"/>
      <c r="J571" s="29"/>
      <c r="K571" s="76" t="s">
        <v>6</v>
      </c>
      <c r="L571" s="76" t="s">
        <v>7</v>
      </c>
      <c r="M571" s="76" t="s">
        <v>8</v>
      </c>
    </row>
    <row r="572" s="3" customFormat="1" ht="31.2" spans="1:13">
      <c r="A572" s="15"/>
      <c r="B572" s="15"/>
      <c r="C572" s="15"/>
      <c r="D572" s="14" t="s">
        <v>9</v>
      </c>
      <c r="E572" s="14" t="s">
        <v>10</v>
      </c>
      <c r="F572" s="14" t="s">
        <v>11</v>
      </c>
      <c r="G572" s="14" t="s">
        <v>12</v>
      </c>
      <c r="H572" s="14" t="s">
        <v>13</v>
      </c>
      <c r="I572" s="16" t="s">
        <v>14</v>
      </c>
      <c r="J572" s="16" t="s">
        <v>15</v>
      </c>
      <c r="K572" s="77"/>
      <c r="L572" s="77"/>
      <c r="M572" s="77"/>
    </row>
    <row r="573" s="5" customFormat="1" ht="19.05" customHeight="1" spans="1:13">
      <c r="A573" s="68">
        <v>2401105309</v>
      </c>
      <c r="B573" s="68" t="s">
        <v>303</v>
      </c>
      <c r="C573" s="68" t="s">
        <v>147</v>
      </c>
      <c r="D573" s="68">
        <v>2</v>
      </c>
      <c r="E573" s="68">
        <v>2</v>
      </c>
      <c r="F573" s="69">
        <v>88.92</v>
      </c>
      <c r="G573" s="69">
        <v>19.36</v>
      </c>
      <c r="H573" s="69">
        <v>59.38</v>
      </c>
      <c r="I573" s="70">
        <v>8.85</v>
      </c>
      <c r="J573" s="70">
        <v>1.33</v>
      </c>
      <c r="K573" s="68" t="s">
        <v>22</v>
      </c>
      <c r="L573" s="68">
        <f>IF(K573="","",VLOOKUP(K573,{"一等奖学金",1000;"二等奖学金",500;"三等奖学金",300;"无",0},2,))</f>
        <v>500</v>
      </c>
      <c r="M573" s="68" t="s">
        <v>19</v>
      </c>
    </row>
    <row r="574" s="5" customFormat="1" ht="19.05" customHeight="1" spans="1:13">
      <c r="A574" s="68">
        <v>2401105334</v>
      </c>
      <c r="B574" s="68" t="s">
        <v>304</v>
      </c>
      <c r="C574" s="68" t="s">
        <v>17</v>
      </c>
      <c r="D574" s="68">
        <v>4</v>
      </c>
      <c r="E574" s="68">
        <v>5</v>
      </c>
      <c r="F574" s="69">
        <v>87.56</v>
      </c>
      <c r="G574" s="69">
        <v>19.14</v>
      </c>
      <c r="H574" s="69">
        <v>58.74</v>
      </c>
      <c r="I574" s="70">
        <v>8.65</v>
      </c>
      <c r="J574" s="70">
        <v>1.03</v>
      </c>
      <c r="K574" s="68" t="s">
        <v>22</v>
      </c>
      <c r="L574" s="68">
        <v>500</v>
      </c>
      <c r="M574" s="68" t="s">
        <v>19</v>
      </c>
    </row>
    <row r="575" s="3" customFormat="1" ht="19.05" customHeight="1" spans="1:13">
      <c r="A575" s="68">
        <v>2401105326</v>
      </c>
      <c r="B575" s="68" t="s">
        <v>305</v>
      </c>
      <c r="C575" s="68" t="s">
        <v>17</v>
      </c>
      <c r="D575" s="68">
        <v>5</v>
      </c>
      <c r="E575" s="68">
        <v>10</v>
      </c>
      <c r="F575" s="69">
        <f t="shared" ref="F575:F580" si="7">G575+H575+I575+J575</f>
        <v>87.93</v>
      </c>
      <c r="G575" s="68">
        <v>19.43</v>
      </c>
      <c r="H575" s="68">
        <v>57.62</v>
      </c>
      <c r="I575" s="70">
        <v>8.5</v>
      </c>
      <c r="J575" s="70">
        <v>2.38</v>
      </c>
      <c r="K575" s="68" t="s">
        <v>27</v>
      </c>
      <c r="L575" s="68">
        <f>IF(K575="","",VLOOKUP(K575,{"一等奖学金",1000;"二等奖学金",500;"三等奖学金",300;"无",0},2,))</f>
        <v>300</v>
      </c>
      <c r="M575" s="68" t="s">
        <v>17</v>
      </c>
    </row>
    <row r="576" s="3" customFormat="1" ht="19.05" customHeight="1" spans="1:13">
      <c r="A576" s="68">
        <v>2401105329</v>
      </c>
      <c r="B576" s="68" t="s">
        <v>306</v>
      </c>
      <c r="C576" s="68" t="s">
        <v>31</v>
      </c>
      <c r="D576" s="68">
        <v>7</v>
      </c>
      <c r="E576" s="68">
        <v>12</v>
      </c>
      <c r="F576" s="69">
        <f t="shared" si="7"/>
        <v>87.42</v>
      </c>
      <c r="G576" s="68">
        <v>19.63</v>
      </c>
      <c r="H576" s="68">
        <v>56.29</v>
      </c>
      <c r="I576" s="70">
        <v>9.1</v>
      </c>
      <c r="J576" s="70">
        <v>2.4</v>
      </c>
      <c r="K576" s="68" t="s">
        <v>27</v>
      </c>
      <c r="L576" s="68">
        <v>300</v>
      </c>
      <c r="M576" s="68" t="s">
        <v>23</v>
      </c>
    </row>
    <row r="577" s="3" customFormat="1" ht="19.05" customHeight="1" spans="1:13">
      <c r="A577" s="68">
        <v>2401105310</v>
      </c>
      <c r="B577" s="68" t="s">
        <v>307</v>
      </c>
      <c r="C577" s="68" t="s">
        <v>17</v>
      </c>
      <c r="D577" s="68">
        <v>8</v>
      </c>
      <c r="E577" s="68">
        <v>3</v>
      </c>
      <c r="F577" s="69">
        <f t="shared" si="7"/>
        <v>87.22</v>
      </c>
      <c r="G577" s="68">
        <v>19.14</v>
      </c>
      <c r="H577" s="68">
        <v>58.93</v>
      </c>
      <c r="I577" s="70">
        <v>8.65</v>
      </c>
      <c r="J577" s="70">
        <v>0.5</v>
      </c>
      <c r="K577" s="68" t="s">
        <v>27</v>
      </c>
      <c r="L577" s="68">
        <f>IF(K577="","",VLOOKUP(K577,{"一等奖学金",1000;"二等奖学金",500;"三等奖学金",300;"一等学习优秀奖",900;"二等学习优秀奖",400;"三等学习优秀奖",200;"无",0},2,))</f>
        <v>300</v>
      </c>
      <c r="M577" s="68" t="s">
        <v>17</v>
      </c>
    </row>
    <row r="578" s="3" customFormat="1" ht="19.05" customHeight="1" spans="1:13">
      <c r="A578" s="68">
        <v>2401105303</v>
      </c>
      <c r="B578" s="68" t="s">
        <v>308</v>
      </c>
      <c r="C578" s="68" t="s">
        <v>17</v>
      </c>
      <c r="D578" s="68">
        <v>9</v>
      </c>
      <c r="E578" s="68">
        <v>4</v>
      </c>
      <c r="F578" s="69">
        <f t="shared" si="7"/>
        <v>87.14</v>
      </c>
      <c r="G578" s="68">
        <v>19.06</v>
      </c>
      <c r="H578" s="68">
        <v>58.98</v>
      </c>
      <c r="I578" s="70">
        <v>8.6</v>
      </c>
      <c r="J578" s="70">
        <v>0.5</v>
      </c>
      <c r="K578" s="68" t="s">
        <v>27</v>
      </c>
      <c r="L578" s="68">
        <f>IF(K578="","",VLOOKUP(K578,{"一等奖学金",1000;"二等奖学金",500;"三等奖学金",300;"一等学习优秀奖",900;"二等学习优秀奖",400;"三等学习优秀奖",200;"无",0},2,))</f>
        <v>300</v>
      </c>
      <c r="M578" s="68" t="s">
        <v>17</v>
      </c>
    </row>
    <row r="579" s="3" customFormat="1" ht="19.05" customHeight="1" spans="1:13">
      <c r="A579" s="68">
        <v>2401105338</v>
      </c>
      <c r="B579" s="68" t="s">
        <v>309</v>
      </c>
      <c r="C579" s="68" t="s">
        <v>17</v>
      </c>
      <c r="D579" s="68">
        <v>10</v>
      </c>
      <c r="E579" s="68">
        <v>11</v>
      </c>
      <c r="F579" s="69">
        <f t="shared" si="7"/>
        <v>86.92</v>
      </c>
      <c r="G579" s="68">
        <v>19.04</v>
      </c>
      <c r="H579" s="68">
        <v>58.05</v>
      </c>
      <c r="I579" s="70">
        <v>8.05</v>
      </c>
      <c r="J579" s="70">
        <v>1.78</v>
      </c>
      <c r="K579" s="68" t="s">
        <v>27</v>
      </c>
      <c r="L579" s="68">
        <f>IF(K579="","",VLOOKUP(K579,{"一等奖学金",1000;"二等奖学金",500;"三等奖学金",300;"一等学习优秀奖",900;"二等学习优秀奖",400;"三等学习优秀奖",200;"无",0},2,))</f>
        <v>300</v>
      </c>
      <c r="M579" s="68" t="s">
        <v>17</v>
      </c>
    </row>
    <row r="580" s="3" customFormat="1" ht="19.05" customHeight="1" spans="1:13">
      <c r="A580" s="68">
        <v>2401105322</v>
      </c>
      <c r="B580" s="68" t="s">
        <v>310</v>
      </c>
      <c r="C580" s="68" t="s">
        <v>17</v>
      </c>
      <c r="D580" s="68">
        <v>11</v>
      </c>
      <c r="E580" s="68">
        <v>6</v>
      </c>
      <c r="F580" s="69">
        <f t="shared" si="7"/>
        <v>86.18</v>
      </c>
      <c r="G580" s="68">
        <v>19.11</v>
      </c>
      <c r="H580" s="68">
        <v>58.47</v>
      </c>
      <c r="I580" s="70">
        <v>8.6</v>
      </c>
      <c r="J580" s="70">
        <v>0</v>
      </c>
      <c r="K580" s="68" t="s">
        <v>27</v>
      </c>
      <c r="L580" s="68">
        <f>IF(K580="","",VLOOKUP(K580,{"一等奖学金",1000;"二等奖学金",500;"三等奖学金",300;"一等学习优秀奖",900;"二等学习优秀奖",400;"三等学习优秀奖",200;"无",0},2,))</f>
        <v>300</v>
      </c>
      <c r="M580" s="68" t="s">
        <v>17</v>
      </c>
    </row>
    <row r="581" s="3" customFormat="1" ht="19.05" customHeight="1" spans="1:13">
      <c r="A581" s="33"/>
      <c r="B581" s="33"/>
      <c r="C581" s="33"/>
      <c r="D581" s="33"/>
      <c r="E581" s="33"/>
      <c r="F581" s="33"/>
      <c r="G581" s="33"/>
      <c r="H581" s="33"/>
      <c r="I581" s="71"/>
      <c r="J581" s="71"/>
      <c r="K581" s="33"/>
      <c r="L581" s="33" t="str">
        <f>IF(K581="","",VLOOKUP(K581,{"一等奖学金",1000;"二等奖学金",500;"三等奖学金",300;"一等学习优秀奖",900;"二等学习优秀奖",400;"三等学习优秀奖",200;"无",0},2,))</f>
        <v/>
      </c>
      <c r="M581" s="33"/>
    </row>
    <row r="582" s="3" customFormat="1" ht="19.05" customHeight="1" spans="1:13">
      <c r="A582" s="33"/>
      <c r="B582" s="33"/>
      <c r="C582" s="33"/>
      <c r="D582" s="33"/>
      <c r="E582" s="33"/>
      <c r="F582" s="33"/>
      <c r="G582" s="33"/>
      <c r="H582" s="33"/>
      <c r="I582" s="71"/>
      <c r="J582" s="71"/>
      <c r="K582" s="33"/>
      <c r="L582" s="33"/>
      <c r="M582" s="33"/>
    </row>
    <row r="583" s="3" customFormat="1" ht="19.05" customHeight="1" spans="1:13">
      <c r="A583" s="33"/>
      <c r="B583" s="33"/>
      <c r="C583" s="33"/>
      <c r="D583" s="33"/>
      <c r="E583" s="33"/>
      <c r="F583" s="33"/>
      <c r="G583" s="33"/>
      <c r="H583" s="33"/>
      <c r="I583" s="71"/>
      <c r="J583" s="71"/>
      <c r="K583" s="33"/>
      <c r="L583" s="33"/>
      <c r="M583" s="33"/>
    </row>
    <row r="584" s="3" customFormat="1" ht="19.05" customHeight="1" spans="1:13">
      <c r="A584" s="33"/>
      <c r="B584" s="33"/>
      <c r="C584" s="33"/>
      <c r="D584" s="33"/>
      <c r="E584" s="33"/>
      <c r="F584" s="33"/>
      <c r="G584" s="33"/>
      <c r="H584" s="33"/>
      <c r="I584" s="71"/>
      <c r="J584" s="71"/>
      <c r="K584" s="33"/>
      <c r="L584" s="33"/>
      <c r="M584" s="33"/>
    </row>
    <row r="585" s="3" customFormat="1" ht="19.05" customHeight="1" spans="1:13">
      <c r="A585" s="33"/>
      <c r="B585" s="33"/>
      <c r="C585" s="33"/>
      <c r="D585" s="33"/>
      <c r="E585" s="33"/>
      <c r="F585" s="33"/>
      <c r="G585" s="33"/>
      <c r="H585" s="33"/>
      <c r="I585" s="71"/>
      <c r="J585" s="71"/>
      <c r="K585" s="33"/>
      <c r="L585" s="33" t="str">
        <f>IF(K585="","",VLOOKUP(K585,{"一等奖学金",1000;"二等奖学金",500;"三等奖学金",300;"一等学习优秀奖",900;"二等学习优秀奖",400;"三等学习优秀奖",200;"无",0},2,))</f>
        <v/>
      </c>
      <c r="M585" s="33"/>
    </row>
    <row r="586" s="3" customFormat="1" ht="19.05" customHeight="1" spans="1:13">
      <c r="A586" s="33"/>
      <c r="B586" s="33"/>
      <c r="C586" s="33"/>
      <c r="D586" s="33"/>
      <c r="E586" s="33"/>
      <c r="F586" s="33"/>
      <c r="G586" s="33"/>
      <c r="H586" s="33"/>
      <c r="I586" s="71"/>
      <c r="J586" s="71"/>
      <c r="K586" s="33"/>
      <c r="L586" s="33" t="str">
        <f>IF(K586="","",VLOOKUP(K586,{"一等奖学金",1000;"二等奖学金",500;"三等奖学金",300;"一等学习优秀奖",900;"二等学习优秀奖",400;"三等学习优秀奖",200;"无",0},2,))</f>
        <v/>
      </c>
      <c r="M586" s="33"/>
    </row>
    <row r="587" s="3" customFormat="1" ht="19.05" customHeight="1" spans="1:13">
      <c r="A587" s="33"/>
      <c r="B587" s="33"/>
      <c r="C587" s="33"/>
      <c r="D587" s="33"/>
      <c r="E587" s="33"/>
      <c r="F587" s="33"/>
      <c r="G587" s="33"/>
      <c r="H587" s="33"/>
      <c r="I587" s="71"/>
      <c r="J587" s="71"/>
      <c r="K587" s="33"/>
      <c r="L587" s="33" t="str">
        <f>IF(K587="","",VLOOKUP(K587,{"一等奖学金",1000;"二等奖学金",500;"三等奖学金",300;"一等学习优秀奖",900;"二等学习优秀奖",400;"三等学习优秀奖",200;"无",0},2,))</f>
        <v/>
      </c>
      <c r="M587" s="33"/>
    </row>
    <row r="588" s="3" customFormat="1" ht="19.05" customHeight="1" spans="1:13">
      <c r="A588" s="33"/>
      <c r="B588" s="33"/>
      <c r="C588" s="33"/>
      <c r="D588" s="33"/>
      <c r="E588" s="33"/>
      <c r="F588" s="33"/>
      <c r="G588" s="33"/>
      <c r="H588" s="33"/>
      <c r="I588" s="71"/>
      <c r="J588" s="71"/>
      <c r="K588" s="33"/>
      <c r="L588" s="33" t="str">
        <f>IF(K588="","",VLOOKUP(K588,{"一等奖学金",1000;"二等奖学金",500;"三等奖学金",300;"一等学习优秀奖",900;"二等学习优秀奖",400;"三等学习优秀奖",200;"无",0},2,))</f>
        <v/>
      </c>
      <c r="M588" s="33"/>
    </row>
    <row r="589" s="3" customFormat="1" spans="1:13">
      <c r="A589" s="26" t="s">
        <v>34</v>
      </c>
      <c r="B589" s="27"/>
      <c r="C589" s="28"/>
      <c r="D589" s="29"/>
      <c r="E589" s="29"/>
      <c r="F589" s="14" t="s">
        <v>35</v>
      </c>
      <c r="G589" s="12" t="s">
        <v>36</v>
      </c>
      <c r="H589" s="13"/>
      <c r="I589" s="13"/>
      <c r="J589" s="13"/>
      <c r="K589" s="10" t="s">
        <v>37</v>
      </c>
      <c r="L589" s="12">
        <f>SUM(L573:L588)</f>
        <v>2800</v>
      </c>
      <c r="M589" s="29"/>
    </row>
  </sheetData>
  <mergeCells count="326">
    <mergeCell ref="A1:M1"/>
    <mergeCell ref="A2:M2"/>
    <mergeCell ref="D3:J3"/>
    <mergeCell ref="A21:C21"/>
    <mergeCell ref="G21:J21"/>
    <mergeCell ref="L21:M21"/>
    <mergeCell ref="B22:M22"/>
    <mergeCell ref="B23:M23"/>
    <mergeCell ref="A24:M24"/>
    <mergeCell ref="A25:M25"/>
    <mergeCell ref="D26:J26"/>
    <mergeCell ref="A44:C44"/>
    <mergeCell ref="G44:J44"/>
    <mergeCell ref="L44:M44"/>
    <mergeCell ref="A47:M47"/>
    <mergeCell ref="A48:M48"/>
    <mergeCell ref="D49:J49"/>
    <mergeCell ref="A67:C67"/>
    <mergeCell ref="G67:J67"/>
    <mergeCell ref="L67:M67"/>
    <mergeCell ref="A70:M70"/>
    <mergeCell ref="A71:M71"/>
    <mergeCell ref="D72:J72"/>
    <mergeCell ref="A90:C90"/>
    <mergeCell ref="G90:J90"/>
    <mergeCell ref="L90:M90"/>
    <mergeCell ref="A93:M93"/>
    <mergeCell ref="A94:M94"/>
    <mergeCell ref="D95:J95"/>
    <mergeCell ref="A113:C113"/>
    <mergeCell ref="G113:J113"/>
    <mergeCell ref="L113:M113"/>
    <mergeCell ref="A116:M116"/>
    <mergeCell ref="A117:M117"/>
    <mergeCell ref="D118:J118"/>
    <mergeCell ref="A136:C136"/>
    <mergeCell ref="G136:J136"/>
    <mergeCell ref="L136:M136"/>
    <mergeCell ref="A139:M139"/>
    <mergeCell ref="A140:M140"/>
    <mergeCell ref="D141:J141"/>
    <mergeCell ref="A159:C159"/>
    <mergeCell ref="G159:J159"/>
    <mergeCell ref="L159:M159"/>
    <mergeCell ref="A162:M162"/>
    <mergeCell ref="A163:M163"/>
    <mergeCell ref="D164:J164"/>
    <mergeCell ref="A182:C182"/>
    <mergeCell ref="G182:J182"/>
    <mergeCell ref="L182:M182"/>
    <mergeCell ref="A186:M186"/>
    <mergeCell ref="A187:M187"/>
    <mergeCell ref="D188:J188"/>
    <mergeCell ref="A206:C206"/>
    <mergeCell ref="G206:J206"/>
    <mergeCell ref="L206:M206"/>
    <mergeCell ref="B207:M207"/>
    <mergeCell ref="B208:M208"/>
    <mergeCell ref="B209:M209"/>
    <mergeCell ref="A210:M210"/>
    <mergeCell ref="A211:M211"/>
    <mergeCell ref="D212:J212"/>
    <mergeCell ref="A230:C230"/>
    <mergeCell ref="G230:J230"/>
    <mergeCell ref="L230:M230"/>
    <mergeCell ref="B231:M231"/>
    <mergeCell ref="B232:M232"/>
    <mergeCell ref="B233:M233"/>
    <mergeCell ref="A234:M234"/>
    <mergeCell ref="A235:M235"/>
    <mergeCell ref="D236:J236"/>
    <mergeCell ref="A254:C254"/>
    <mergeCell ref="G254:J254"/>
    <mergeCell ref="L254:M254"/>
    <mergeCell ref="B255:M255"/>
    <mergeCell ref="B256:M256"/>
    <mergeCell ref="B257:M257"/>
    <mergeCell ref="A258:M258"/>
    <mergeCell ref="A259:M259"/>
    <mergeCell ref="D260:J260"/>
    <mergeCell ref="A278:C278"/>
    <mergeCell ref="G278:J278"/>
    <mergeCell ref="L278:M278"/>
    <mergeCell ref="B279:M279"/>
    <mergeCell ref="B280:M280"/>
    <mergeCell ref="B281:M281"/>
    <mergeCell ref="A282:M282"/>
    <mergeCell ref="A283:M283"/>
    <mergeCell ref="D284:J284"/>
    <mergeCell ref="A302:C302"/>
    <mergeCell ref="G302:J302"/>
    <mergeCell ref="L302:M302"/>
    <mergeCell ref="B303:M303"/>
    <mergeCell ref="B304:M304"/>
    <mergeCell ref="B305:M305"/>
    <mergeCell ref="A306:M306"/>
    <mergeCell ref="A307:M307"/>
    <mergeCell ref="D308:J308"/>
    <mergeCell ref="A326:C326"/>
    <mergeCell ref="G326:J326"/>
    <mergeCell ref="L326:M326"/>
    <mergeCell ref="B327:M327"/>
    <mergeCell ref="B328:M328"/>
    <mergeCell ref="B329:M329"/>
    <mergeCell ref="A330:M330"/>
    <mergeCell ref="A331:M331"/>
    <mergeCell ref="D332:J332"/>
    <mergeCell ref="A350:C350"/>
    <mergeCell ref="G350:J350"/>
    <mergeCell ref="L350:M350"/>
    <mergeCell ref="B351:M351"/>
    <mergeCell ref="B352:M352"/>
    <mergeCell ref="B353:M353"/>
    <mergeCell ref="A354:M354"/>
    <mergeCell ref="A355:M355"/>
    <mergeCell ref="D356:J356"/>
    <mergeCell ref="A373:C373"/>
    <mergeCell ref="G373:J373"/>
    <mergeCell ref="L373:M373"/>
    <mergeCell ref="B374:M374"/>
    <mergeCell ref="B375:M375"/>
    <mergeCell ref="B376:M376"/>
    <mergeCell ref="A377:M377"/>
    <mergeCell ref="A378:M378"/>
    <mergeCell ref="D379:J379"/>
    <mergeCell ref="A397:C397"/>
    <mergeCell ref="G397:J397"/>
    <mergeCell ref="L397:M397"/>
    <mergeCell ref="A401:M401"/>
    <mergeCell ref="A402:M402"/>
    <mergeCell ref="D403:J403"/>
    <mergeCell ref="A421:C421"/>
    <mergeCell ref="G421:J421"/>
    <mergeCell ref="L421:M421"/>
    <mergeCell ref="A425:M425"/>
    <mergeCell ref="A426:M426"/>
    <mergeCell ref="D427:J427"/>
    <mergeCell ref="A445:C445"/>
    <mergeCell ref="G445:J445"/>
    <mergeCell ref="L445:M445"/>
    <mergeCell ref="A449:M449"/>
    <mergeCell ref="A450:M450"/>
    <mergeCell ref="D451:J451"/>
    <mergeCell ref="A469:C469"/>
    <mergeCell ref="G469:J469"/>
    <mergeCell ref="L469:M469"/>
    <mergeCell ref="A473:M473"/>
    <mergeCell ref="A474:M474"/>
    <mergeCell ref="D475:J475"/>
    <mergeCell ref="A493:C493"/>
    <mergeCell ref="G493:J493"/>
    <mergeCell ref="L493:M493"/>
    <mergeCell ref="A497:M497"/>
    <mergeCell ref="A498:M498"/>
    <mergeCell ref="D499:J499"/>
    <mergeCell ref="A517:C517"/>
    <mergeCell ref="G517:J517"/>
    <mergeCell ref="L517:M517"/>
    <mergeCell ref="A521:M521"/>
    <mergeCell ref="A522:M522"/>
    <mergeCell ref="D523:J523"/>
    <mergeCell ref="A541:C541"/>
    <mergeCell ref="G541:J541"/>
    <mergeCell ref="L541:M541"/>
    <mergeCell ref="A545:M545"/>
    <mergeCell ref="A546:M546"/>
    <mergeCell ref="D547:J547"/>
    <mergeCell ref="A565:C565"/>
    <mergeCell ref="G565:J565"/>
    <mergeCell ref="L565:M565"/>
    <mergeCell ref="A569:M569"/>
    <mergeCell ref="A570:M570"/>
    <mergeCell ref="D571:J571"/>
    <mergeCell ref="A589:C589"/>
    <mergeCell ref="G589:J589"/>
    <mergeCell ref="L589:M589"/>
    <mergeCell ref="A3:A4"/>
    <mergeCell ref="A26:A27"/>
    <mergeCell ref="A49:A50"/>
    <mergeCell ref="A72:A73"/>
    <mergeCell ref="A95:A96"/>
    <mergeCell ref="A118:A119"/>
    <mergeCell ref="A141:A142"/>
    <mergeCell ref="A164:A165"/>
    <mergeCell ref="A188:A189"/>
    <mergeCell ref="A212:A213"/>
    <mergeCell ref="A236:A237"/>
    <mergeCell ref="A260:A261"/>
    <mergeCell ref="A284:A285"/>
    <mergeCell ref="A308:A309"/>
    <mergeCell ref="A332:A333"/>
    <mergeCell ref="A356:A357"/>
    <mergeCell ref="A379:A380"/>
    <mergeCell ref="A403:A404"/>
    <mergeCell ref="A427:A428"/>
    <mergeCell ref="A451:A452"/>
    <mergeCell ref="A475:A476"/>
    <mergeCell ref="A499:A500"/>
    <mergeCell ref="A523:A524"/>
    <mergeCell ref="A547:A548"/>
    <mergeCell ref="A571:A572"/>
    <mergeCell ref="B3:B4"/>
    <mergeCell ref="B26:B27"/>
    <mergeCell ref="B49:B50"/>
    <mergeCell ref="B72:B73"/>
    <mergeCell ref="B95:B96"/>
    <mergeCell ref="B118:B119"/>
    <mergeCell ref="B141:B142"/>
    <mergeCell ref="B164:B165"/>
    <mergeCell ref="B188:B189"/>
    <mergeCell ref="B212:B213"/>
    <mergeCell ref="B236:B237"/>
    <mergeCell ref="B260:B261"/>
    <mergeCell ref="B284:B285"/>
    <mergeCell ref="B308:B309"/>
    <mergeCell ref="B332:B333"/>
    <mergeCell ref="B356:B357"/>
    <mergeCell ref="B379:B380"/>
    <mergeCell ref="B403:B404"/>
    <mergeCell ref="B427:B428"/>
    <mergeCell ref="B451:B452"/>
    <mergeCell ref="B475:B476"/>
    <mergeCell ref="B499:B500"/>
    <mergeCell ref="B523:B524"/>
    <mergeCell ref="B547:B548"/>
    <mergeCell ref="B571:B572"/>
    <mergeCell ref="C3:C4"/>
    <mergeCell ref="C26:C27"/>
    <mergeCell ref="C49:C50"/>
    <mergeCell ref="C72:C73"/>
    <mergeCell ref="C95:C96"/>
    <mergeCell ref="C118:C119"/>
    <mergeCell ref="C141:C142"/>
    <mergeCell ref="C164:C165"/>
    <mergeCell ref="C188:C189"/>
    <mergeCell ref="C212:C213"/>
    <mergeCell ref="C236:C237"/>
    <mergeCell ref="C260:C261"/>
    <mergeCell ref="C284:C285"/>
    <mergeCell ref="C308:C309"/>
    <mergeCell ref="C332:C333"/>
    <mergeCell ref="C356:C357"/>
    <mergeCell ref="C379:C380"/>
    <mergeCell ref="C403:C404"/>
    <mergeCell ref="C427:C428"/>
    <mergeCell ref="C451:C452"/>
    <mergeCell ref="C475:C476"/>
    <mergeCell ref="C499:C500"/>
    <mergeCell ref="C523:C524"/>
    <mergeCell ref="C547:C548"/>
    <mergeCell ref="C571:C572"/>
    <mergeCell ref="K3:K4"/>
    <mergeCell ref="K26:K27"/>
    <mergeCell ref="K49:K50"/>
    <mergeCell ref="K72:K73"/>
    <mergeCell ref="K95:K96"/>
    <mergeCell ref="K118:K119"/>
    <mergeCell ref="K141:K142"/>
    <mergeCell ref="K164:K165"/>
    <mergeCell ref="K188:K189"/>
    <mergeCell ref="K212:K213"/>
    <mergeCell ref="K236:K237"/>
    <mergeCell ref="K260:K261"/>
    <mergeCell ref="K284:K285"/>
    <mergeCell ref="K308:K309"/>
    <mergeCell ref="K332:K333"/>
    <mergeCell ref="K356:K357"/>
    <mergeCell ref="K379:K380"/>
    <mergeCell ref="K403:K404"/>
    <mergeCell ref="K427:K428"/>
    <mergeCell ref="K451:K452"/>
    <mergeCell ref="K475:K476"/>
    <mergeCell ref="K499:K500"/>
    <mergeCell ref="K523:K524"/>
    <mergeCell ref="K547:K548"/>
    <mergeCell ref="K571:K572"/>
    <mergeCell ref="L3:L4"/>
    <mergeCell ref="L26:L27"/>
    <mergeCell ref="L49:L50"/>
    <mergeCell ref="L72:L73"/>
    <mergeCell ref="L95:L96"/>
    <mergeCell ref="L118:L119"/>
    <mergeCell ref="L141:L142"/>
    <mergeCell ref="L164:L165"/>
    <mergeCell ref="L188:L189"/>
    <mergeCell ref="L212:L213"/>
    <mergeCell ref="L236:L237"/>
    <mergeCell ref="L260:L261"/>
    <mergeCell ref="L284:L285"/>
    <mergeCell ref="L308:L309"/>
    <mergeCell ref="L332:L333"/>
    <mergeCell ref="L356:L357"/>
    <mergeCell ref="L379:L380"/>
    <mergeCell ref="L403:L404"/>
    <mergeCell ref="L427:L428"/>
    <mergeCell ref="L451:L452"/>
    <mergeCell ref="L475:L476"/>
    <mergeCell ref="L499:L500"/>
    <mergeCell ref="L523:L524"/>
    <mergeCell ref="L547:L548"/>
    <mergeCell ref="L571:L572"/>
    <mergeCell ref="M3:M4"/>
    <mergeCell ref="M26:M27"/>
    <mergeCell ref="M49:M50"/>
    <mergeCell ref="M72:M73"/>
    <mergeCell ref="M95:M96"/>
    <mergeCell ref="M118:M119"/>
    <mergeCell ref="M141:M142"/>
    <mergeCell ref="M164:M165"/>
    <mergeCell ref="M188:M189"/>
    <mergeCell ref="M212:M213"/>
    <mergeCell ref="M236:M237"/>
    <mergeCell ref="M260:M261"/>
    <mergeCell ref="M284:M285"/>
    <mergeCell ref="M308:M309"/>
    <mergeCell ref="M332:M333"/>
    <mergeCell ref="M356:M357"/>
    <mergeCell ref="M379:M380"/>
    <mergeCell ref="M403:M404"/>
    <mergeCell ref="M427:M428"/>
    <mergeCell ref="M451:M452"/>
    <mergeCell ref="M475:M476"/>
    <mergeCell ref="M499:M500"/>
    <mergeCell ref="M523:M524"/>
    <mergeCell ref="M547:M548"/>
    <mergeCell ref="M571:M572"/>
  </mergeCells>
  <dataValidations count="5">
    <dataValidation type="list" allowBlank="1" showInputMessage="1" showErrorMessage="1" promptTitle="荣誉称号" prompt="请下拉选择" sqref="M120 M5:M20 M28:M43 M51:M66 M74:M89 M97:M112 M130:M135 M143:M158 M166:M181 M190:M205 M214:M229 M238:M253 M262:M277 M286:M301 M310:M317 M319:M325 M334:M349 M381:M396 M405:M420 M429:M444 M453:M468 M477:M492 M501:M516 M525:M540 M549:M564 M573:M588">
      <formula1>$Q$5:$Q$8</formula1>
    </dataValidation>
    <dataValidation type="list" allowBlank="1" showInputMessage="1" showErrorMessage="1" promptTitle="奖学金级别" prompt="请下拉选择" sqref="K125">
      <formula1>"一等奖学金,二等奖学金,三等奖学金"</formula1>
    </dataValidation>
    <dataValidation type="list" allowBlank="1" showInputMessage="1" showErrorMessage="1" promptTitle="奖学金级别" prompt="请下拉选择" sqref="K120:K124 K126:K129">
      <formula1>$P$5:$P$7</formula1>
    </dataValidation>
    <dataValidation type="list" allowBlank="1" showInputMessage="1" showErrorMessage="1" promptTitle="奖学金级别" prompt="请下拉选择" sqref="K166:K181 K190:K205 K214:K221 K223:K229 K238:K253 K262:K277 K286:K301 K310:K317 K319:K325 K334:K349 K381:K396 K405:K420 K429:K444 K453:K468 K477:K492 K501:K516 K525:K540 K549:K564 K573:K588">
      <formula1>$P$5:$P$8</formula1>
    </dataValidation>
    <dataValidation type="list" allowBlank="1" showInputMessage="1" showErrorMessage="1" promptTitle="荣誉称号" prompt="请下拉选择" sqref="M121:M128">
      <formula1>$Q$5:$Q$7</formula1>
    </dataValidation>
  </dataValidations>
  <pageMargins left="0.590278" right="0.590278" top="0.786806" bottom="0.786806" header="0.393056" footer="0.511806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鹿咕咚</cp:lastModifiedBy>
  <dcterms:created xsi:type="dcterms:W3CDTF">2026-09-16T16:38:00Z</dcterms:created>
  <dcterms:modified xsi:type="dcterms:W3CDTF">2026-09-21T02:45:37Z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DD6F30437D8A4CB39BDF87DC3CB4CBE7_12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