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F8FE1E6E-E539-40BD-AD74-903046996682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名册" sheetId="1" r:id="rId1"/>
  </sheets>
  <definedNames>
    <definedName name="_xlnm._FilterDatabase" localSheetId="0" hidden="1">名册!$A$4:$Q$21</definedName>
  </definedNames>
  <calcPr calcId="191029"/>
</workbook>
</file>

<file path=xl/calcChain.xml><?xml version="1.0" encoding="utf-8"?>
<calcChain xmlns="http://schemas.openxmlformats.org/spreadsheetml/2006/main">
  <c r="L546" i="1" l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2" i="1"/>
  <c r="L530" i="1"/>
  <c r="L523" i="1"/>
  <c r="L522" i="1"/>
  <c r="L521" i="1"/>
  <c r="L520" i="1"/>
  <c r="L519" i="1"/>
  <c r="L518" i="1"/>
  <c r="L517" i="1"/>
  <c r="L516" i="1"/>
  <c r="L512" i="1"/>
  <c r="L508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6" i="1"/>
  <c r="L484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3" i="1"/>
  <c r="F463" i="1"/>
  <c r="L461" i="1"/>
  <c r="L454" i="1"/>
  <c r="L453" i="1"/>
  <c r="L452" i="1"/>
  <c r="L451" i="1"/>
  <c r="L450" i="1"/>
  <c r="L449" i="1"/>
  <c r="L448" i="1"/>
  <c r="L447" i="1"/>
  <c r="L445" i="1"/>
  <c r="L444" i="1"/>
  <c r="L443" i="1"/>
  <c r="L442" i="1"/>
  <c r="L440" i="1"/>
  <c r="L438" i="1"/>
  <c r="L431" i="1"/>
  <c r="L430" i="1"/>
  <c r="L429" i="1"/>
  <c r="L428" i="1"/>
  <c r="L427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5" i="1"/>
  <c r="L392" i="1"/>
  <c r="L385" i="1"/>
  <c r="L384" i="1"/>
  <c r="L383" i="1"/>
  <c r="L382" i="1"/>
  <c r="L381" i="1"/>
  <c r="L380" i="1"/>
  <c r="L379" i="1"/>
  <c r="L378" i="1"/>
  <c r="L376" i="1"/>
  <c r="L375" i="1"/>
  <c r="L374" i="1"/>
  <c r="L373" i="1"/>
  <c r="L371" i="1"/>
  <c r="L369" i="1"/>
  <c r="L362" i="1"/>
  <c r="L361" i="1"/>
  <c r="L360" i="1"/>
  <c r="L359" i="1"/>
  <c r="L358" i="1"/>
  <c r="L357" i="1"/>
  <c r="L356" i="1"/>
  <c r="L354" i="1"/>
  <c r="L353" i="1"/>
  <c r="L352" i="1"/>
  <c r="L351" i="1"/>
  <c r="L35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16" i="1"/>
  <c r="L315" i="1"/>
  <c r="L314" i="1"/>
  <c r="L313" i="1"/>
  <c r="L312" i="1"/>
  <c r="L311" i="1"/>
  <c r="L310" i="1"/>
  <c r="L308" i="1"/>
  <c r="F308" i="1"/>
  <c r="L307" i="1"/>
  <c r="F307" i="1"/>
  <c r="L306" i="1"/>
  <c r="F306" i="1"/>
  <c r="L305" i="1"/>
  <c r="F305" i="1"/>
  <c r="F304" i="1"/>
  <c r="L303" i="1"/>
  <c r="F303" i="1"/>
  <c r="L302" i="1"/>
  <c r="F301" i="1"/>
  <c r="L300" i="1"/>
  <c r="F300" i="1"/>
  <c r="L293" i="1"/>
  <c r="L292" i="1"/>
  <c r="L291" i="1"/>
  <c r="L290" i="1"/>
  <c r="L289" i="1"/>
  <c r="L288" i="1"/>
  <c r="L287" i="1"/>
  <c r="L283" i="1"/>
  <c r="L282" i="1"/>
  <c r="L281" i="1"/>
  <c r="L279" i="1"/>
  <c r="L277" i="1"/>
  <c r="L270" i="1"/>
  <c r="L269" i="1"/>
  <c r="L268" i="1"/>
  <c r="L267" i="1"/>
  <c r="L266" i="1"/>
  <c r="L264" i="1"/>
  <c r="L263" i="1"/>
  <c r="L262" i="1"/>
  <c r="L261" i="1"/>
  <c r="L260" i="1"/>
  <c r="L259" i="1"/>
  <c r="L258" i="1"/>
  <c r="L257" i="1"/>
  <c r="L256" i="1"/>
  <c r="L255" i="1"/>
  <c r="L254" i="1"/>
  <c r="L247" i="1"/>
  <c r="L246" i="1"/>
  <c r="L245" i="1"/>
  <c r="L244" i="1"/>
  <c r="L243" i="1"/>
  <c r="L242" i="1"/>
  <c r="L241" i="1"/>
  <c r="L240" i="1"/>
  <c r="L239" i="1"/>
  <c r="L238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1" i="1"/>
  <c r="L208" i="1"/>
  <c r="L201" i="1"/>
  <c r="L200" i="1"/>
  <c r="L199" i="1"/>
  <c r="L198" i="1"/>
  <c r="L178" i="1"/>
  <c r="L177" i="1"/>
  <c r="L175" i="1"/>
  <c r="L174" i="1"/>
  <c r="L173" i="1"/>
  <c r="L172" i="1"/>
  <c r="L171" i="1"/>
  <c r="L170" i="1"/>
  <c r="L169" i="1"/>
  <c r="L167" i="1"/>
  <c r="L166" i="1"/>
  <c r="L155" i="1"/>
  <c r="L154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2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6" i="1"/>
  <c r="L94" i="1"/>
  <c r="L88" i="1"/>
  <c r="L87" i="1"/>
  <c r="L86" i="1"/>
  <c r="L85" i="1"/>
  <c r="L83" i="1"/>
  <c r="L82" i="1"/>
  <c r="L81" i="1"/>
  <c r="L80" i="1"/>
  <c r="L79" i="1"/>
  <c r="L78" i="1"/>
  <c r="L77" i="1"/>
  <c r="L76" i="1"/>
  <c r="L74" i="1"/>
  <c r="L72" i="1"/>
  <c r="L66" i="1"/>
  <c r="L64" i="1"/>
  <c r="L63" i="1"/>
  <c r="L62" i="1"/>
  <c r="L61" i="1"/>
  <c r="L60" i="1"/>
  <c r="L59" i="1"/>
  <c r="L58" i="1"/>
  <c r="L57" i="1"/>
  <c r="L56" i="1"/>
  <c r="L55" i="1"/>
  <c r="L54" i="1"/>
  <c r="L52" i="1"/>
  <c r="L50" i="1"/>
  <c r="L44" i="1"/>
  <c r="L43" i="1"/>
  <c r="L42" i="1"/>
  <c r="L41" i="1"/>
  <c r="L37" i="1"/>
  <c r="L36" i="1"/>
  <c r="L35" i="1"/>
  <c r="L34" i="1"/>
  <c r="L33" i="1"/>
  <c r="L31" i="1"/>
  <c r="L28" i="1"/>
  <c r="L21" i="1"/>
  <c r="L20" i="1"/>
  <c r="L19" i="1"/>
  <c r="L18" i="1"/>
  <c r="L17" i="1"/>
  <c r="L16" i="1"/>
  <c r="L14" i="1"/>
  <c r="L13" i="1"/>
  <c r="L12" i="1"/>
  <c r="L11" i="1"/>
  <c r="L7" i="1"/>
  <c r="L5" i="1"/>
</calcChain>
</file>

<file path=xl/sharedStrings.xml><?xml version="1.0" encoding="utf-8"?>
<sst xmlns="http://schemas.openxmlformats.org/spreadsheetml/2006/main" count="1953" uniqueCount="645">
  <si>
    <t>河北科技大学文法学院2023-2024学年评奖评优名册表</t>
  </si>
  <si>
    <t xml:space="preserve">单位名称：文法学院                   班级名称：  法学2101班                        班级人数：  45人            </t>
  </si>
  <si>
    <t>学号</t>
  </si>
  <si>
    <t>姓名</t>
  </si>
  <si>
    <t>干部任职</t>
  </si>
  <si>
    <t xml:space="preserve">  综合测评成绩</t>
  </si>
  <si>
    <t>奖学金级别</t>
  </si>
  <si>
    <t>金额</t>
  </si>
  <si>
    <t>参评荣誉</t>
  </si>
  <si>
    <t>最终名次</t>
  </si>
  <si>
    <t>加分前名次</t>
  </si>
  <si>
    <t>总分</t>
  </si>
  <si>
    <t>德育 得分</t>
  </si>
  <si>
    <t>智育 得分</t>
  </si>
  <si>
    <t>体育 得分</t>
  </si>
  <si>
    <t>奖励分</t>
  </si>
  <si>
    <t>郝若冰</t>
  </si>
  <si>
    <t>班长</t>
  </si>
  <si>
    <t>8.34</t>
  </si>
  <si>
    <t>一等奖学金</t>
  </si>
  <si>
    <t>优秀学生干部</t>
  </si>
  <si>
    <t>三好学生</t>
  </si>
  <si>
    <t>无</t>
  </si>
  <si>
    <t>孙江洁</t>
  </si>
  <si>
    <t>组织委员</t>
  </si>
  <si>
    <t>93.20</t>
  </si>
  <si>
    <t>19.80</t>
  </si>
  <si>
    <t>7.96</t>
  </si>
  <si>
    <t>1.60</t>
  </si>
  <si>
    <t>二等奖学金</t>
  </si>
  <si>
    <t>四级</t>
  </si>
  <si>
    <t>金佳</t>
  </si>
  <si>
    <t>91.54</t>
  </si>
  <si>
    <t>8.67</t>
  </si>
  <si>
    <t>三等奖学金</t>
  </si>
  <si>
    <t>先进班集体</t>
  </si>
  <si>
    <t>专四</t>
  </si>
  <si>
    <t>2111010116</t>
  </si>
  <si>
    <t>李祥坤</t>
  </si>
  <si>
    <t>4</t>
  </si>
  <si>
    <t>3</t>
  </si>
  <si>
    <t>90.90</t>
  </si>
  <si>
    <t>19.78</t>
  </si>
  <si>
    <t>63.77</t>
  </si>
  <si>
    <t>7.35</t>
  </si>
  <si>
    <t>0.00</t>
  </si>
  <si>
    <t>2111010112</t>
  </si>
  <si>
    <t>吴欣苹</t>
  </si>
  <si>
    <t>5</t>
  </si>
  <si>
    <t>90.53</t>
  </si>
  <si>
    <t>63.10</t>
  </si>
  <si>
    <t>7.38</t>
  </si>
  <si>
    <t>0.25</t>
  </si>
  <si>
    <t>孙宏伟</t>
  </si>
  <si>
    <t>6</t>
  </si>
  <si>
    <t>90.44</t>
  </si>
  <si>
    <t>62.50</t>
  </si>
  <si>
    <t>7.94</t>
  </si>
  <si>
    <t>0.20</t>
  </si>
  <si>
    <t>史亚楠</t>
  </si>
  <si>
    <t>文体委员</t>
  </si>
  <si>
    <t>10</t>
  </si>
  <si>
    <t>90.27</t>
  </si>
  <si>
    <t>7.92</t>
  </si>
  <si>
    <t>赵文雅</t>
  </si>
  <si>
    <t>宣传委员</t>
  </si>
  <si>
    <t>8</t>
  </si>
  <si>
    <t>13</t>
  </si>
  <si>
    <t>90.06</t>
  </si>
  <si>
    <t>60.80</t>
  </si>
  <si>
    <t>8.03</t>
  </si>
  <si>
    <t>杨贺飞</t>
  </si>
  <si>
    <t>9</t>
  </si>
  <si>
    <t>89.14</t>
  </si>
  <si>
    <t>7.56</t>
  </si>
  <si>
    <t>耿小颖</t>
  </si>
  <si>
    <t>88.99</t>
  </si>
  <si>
    <t>61.85</t>
  </si>
  <si>
    <t>7.34</t>
  </si>
  <si>
    <t>陈丹丹</t>
  </si>
  <si>
    <t>刘晓佳</t>
  </si>
  <si>
    <t>88.92</t>
  </si>
  <si>
    <t>8.08</t>
  </si>
  <si>
    <t>赵学品</t>
  </si>
  <si>
    <t>生心委员</t>
  </si>
  <si>
    <t>90.57</t>
  </si>
  <si>
    <t>59.42</t>
  </si>
  <si>
    <t>8.35</t>
  </si>
  <si>
    <t>3.00</t>
  </si>
  <si>
    <t>经办人（须手签）：</t>
  </si>
  <si>
    <t>日期</t>
  </si>
  <si>
    <t xml:space="preserve">   2024   年   9  月  26 日  </t>
  </si>
  <si>
    <t>合计金额</t>
  </si>
  <si>
    <t xml:space="preserve">单位名称：文法学院                    班级名称：法学2102班                          班级人数：  44人             </t>
  </si>
  <si>
    <t>张可心</t>
  </si>
  <si>
    <t>学习委员</t>
  </si>
  <si>
    <t>1</t>
  </si>
  <si>
    <t>18.41</t>
  </si>
  <si>
    <t>61.28</t>
  </si>
  <si>
    <t>9.70</t>
  </si>
  <si>
    <t>2.05</t>
  </si>
  <si>
    <t>2111010226</t>
  </si>
  <si>
    <t>王嘉耀</t>
  </si>
  <si>
    <t>2</t>
  </si>
  <si>
    <t>18.38</t>
  </si>
  <si>
    <t>60.63</t>
  </si>
  <si>
    <t>9.03</t>
  </si>
  <si>
    <t>2.00</t>
  </si>
  <si>
    <t>2111010211</t>
  </si>
  <si>
    <t>刘思怡</t>
  </si>
  <si>
    <t>18.89</t>
  </si>
  <si>
    <t>61.64</t>
  </si>
  <si>
    <t>8.23</t>
  </si>
  <si>
    <t>1.23</t>
  </si>
  <si>
    <t>2111010202</t>
  </si>
  <si>
    <t>靳林霖</t>
  </si>
  <si>
    <t>17.53</t>
  </si>
  <si>
    <t>62.63</t>
  </si>
  <si>
    <t>1.63</t>
  </si>
  <si>
    <t>2111010225</t>
  </si>
  <si>
    <t>王艺淇</t>
  </si>
  <si>
    <t>18.92</t>
  </si>
  <si>
    <t>61.61</t>
  </si>
  <si>
    <t>7.62</t>
  </si>
  <si>
    <t>1.20</t>
  </si>
  <si>
    <t>2111010215</t>
  </si>
  <si>
    <t>刘可可</t>
  </si>
  <si>
    <t>18.95</t>
  </si>
  <si>
    <t>61.86</t>
  </si>
  <si>
    <t>7.73</t>
  </si>
  <si>
    <t>0.50</t>
  </si>
  <si>
    <t>2111010230</t>
  </si>
  <si>
    <t>周诗淋</t>
  </si>
  <si>
    <t>7</t>
  </si>
  <si>
    <t>88.80</t>
  </si>
  <si>
    <t>18.90</t>
  </si>
  <si>
    <t>61.39</t>
  </si>
  <si>
    <t>7.31</t>
  </si>
  <si>
    <t>2111010236</t>
  </si>
  <si>
    <t>王一楠</t>
  </si>
  <si>
    <t>18.64</t>
  </si>
  <si>
    <t>60.92</t>
  </si>
  <si>
    <t>7.60</t>
  </si>
  <si>
    <t>0.70</t>
  </si>
  <si>
    <t>2111010229</t>
  </si>
  <si>
    <t>刘子悦</t>
  </si>
  <si>
    <t>18.20</t>
  </si>
  <si>
    <t>62.18</t>
  </si>
  <si>
    <t>7.24</t>
  </si>
  <si>
    <t>0</t>
  </si>
  <si>
    <t>2111010232</t>
  </si>
  <si>
    <t>申未芳</t>
  </si>
  <si>
    <t>18.74</t>
  </si>
  <si>
    <t>60.48</t>
  </si>
  <si>
    <t>7.00</t>
  </si>
  <si>
    <t>0.45</t>
  </si>
  <si>
    <t>2111010209</t>
  </si>
  <si>
    <t>乔佳耀</t>
  </si>
  <si>
    <t>11</t>
  </si>
  <si>
    <t>18.77</t>
  </si>
  <si>
    <t>60.28</t>
  </si>
  <si>
    <t>7.47</t>
  </si>
  <si>
    <t>12</t>
  </si>
  <si>
    <t>7.50</t>
  </si>
  <si>
    <t>0.23</t>
  </si>
  <si>
    <t xml:space="preserve">         2024 年9 月 26 日  </t>
  </si>
  <si>
    <t xml:space="preserve">单位名称：文法学院                   班级名称：汉语2101班                          班级人数：46人               </t>
  </si>
  <si>
    <t>刘欣迪</t>
  </si>
  <si>
    <t>92.69</t>
  </si>
  <si>
    <t>19.30</t>
  </si>
  <si>
    <t>63.30</t>
  </si>
  <si>
    <t>丁浩欣</t>
  </si>
  <si>
    <t>院易班工作站站长</t>
  </si>
  <si>
    <t>92.37</t>
  </si>
  <si>
    <t>郑凯欣</t>
  </si>
  <si>
    <t>91.61</t>
  </si>
  <si>
    <t>7.80</t>
  </si>
  <si>
    <t>马晓萌</t>
  </si>
  <si>
    <t>19.10</t>
  </si>
  <si>
    <t>62.67</t>
  </si>
  <si>
    <t>7.70</t>
  </si>
  <si>
    <t>1.43</t>
  </si>
  <si>
    <t>蔡佳艺</t>
  </si>
  <si>
    <t>90.45</t>
  </si>
  <si>
    <t>18.76</t>
  </si>
  <si>
    <t>64.51</t>
  </si>
  <si>
    <t>7.18</t>
  </si>
  <si>
    <t>常超杰</t>
  </si>
  <si>
    <t>90.23</t>
  </si>
  <si>
    <t>19.24</t>
  </si>
  <si>
    <t>61.96</t>
  </si>
  <si>
    <t>1.53</t>
  </si>
  <si>
    <t>朱娇敏</t>
  </si>
  <si>
    <t>院团委副书记</t>
  </si>
  <si>
    <t>91.51</t>
  </si>
  <si>
    <t>18.28</t>
  </si>
  <si>
    <t>62.72</t>
  </si>
  <si>
    <t>7.41</t>
  </si>
  <si>
    <t>3.10</t>
  </si>
  <si>
    <t>20L1102228</t>
  </si>
  <si>
    <t>张萌萌</t>
  </si>
  <si>
    <t>90.16</t>
  </si>
  <si>
    <t>18.91</t>
  </si>
  <si>
    <t>63.05</t>
  </si>
  <si>
    <t>纪闽宁</t>
  </si>
  <si>
    <t>89.80</t>
  </si>
  <si>
    <t>17.94</t>
  </si>
  <si>
    <t>63.40</t>
  </si>
  <si>
    <t>7.76</t>
  </si>
  <si>
    <t>肖艺</t>
  </si>
  <si>
    <t>89.79</t>
  </si>
  <si>
    <t>18.75</t>
  </si>
  <si>
    <t>63.00</t>
  </si>
  <si>
    <t>7.84</t>
  </si>
  <si>
    <t>李翠萍</t>
  </si>
  <si>
    <t>89.00</t>
  </si>
  <si>
    <t>62.57</t>
  </si>
  <si>
    <t>7.51</t>
  </si>
  <si>
    <t>赵泽芸</t>
  </si>
  <si>
    <t>14</t>
  </si>
  <si>
    <t>88.67</t>
  </si>
  <si>
    <t>18.81</t>
  </si>
  <si>
    <t>62.04</t>
  </si>
  <si>
    <t>7.32</t>
  </si>
  <si>
    <t xml:space="preserve">     2024 年  9  月  26  日  </t>
  </si>
  <si>
    <t xml:space="preserve">单位名称：文法学院              班级名称：汉语2102班                        班级人数：41人             </t>
  </si>
  <si>
    <t>薛宇玄</t>
  </si>
  <si>
    <t>63.80</t>
  </si>
  <si>
    <t>唐炎</t>
  </si>
  <si>
    <t>王美莹</t>
  </si>
  <si>
    <t>陈梦瑶</t>
  </si>
  <si>
    <t>刘朝阳</t>
  </si>
  <si>
    <t>易班负责人</t>
  </si>
  <si>
    <t>董琳涵</t>
  </si>
  <si>
    <t>1.90</t>
  </si>
  <si>
    <t>闫凤爽</t>
  </si>
  <si>
    <t>张自阳</t>
  </si>
  <si>
    <t>施丁月</t>
  </si>
  <si>
    <t>赵倩</t>
  </si>
  <si>
    <t>李夏雨</t>
  </si>
  <si>
    <t>文法青协会长</t>
  </si>
  <si>
    <t>19.60</t>
  </si>
  <si>
    <t>1.50</t>
  </si>
  <si>
    <t>郭静儒</t>
  </si>
  <si>
    <t>2024 年  9 月  26  日</t>
  </si>
  <si>
    <t xml:space="preserve">单位名称：文法学院                        班级名称：网媒2101班                   班级人数：42人            </t>
  </si>
  <si>
    <t>2111050106</t>
  </si>
  <si>
    <t>孙博鑫</t>
  </si>
  <si>
    <t>91.85</t>
  </si>
  <si>
    <t>19.68</t>
  </si>
  <si>
    <t>7.64</t>
  </si>
  <si>
    <t>2.20</t>
  </si>
  <si>
    <t>2111050122</t>
  </si>
  <si>
    <t>肖思雨</t>
  </si>
  <si>
    <t>团支书</t>
  </si>
  <si>
    <t>91.83</t>
  </si>
  <si>
    <t>19.47</t>
  </si>
  <si>
    <t>2111050130</t>
  </si>
  <si>
    <t>陈新哲</t>
  </si>
  <si>
    <t>院学生会主席</t>
  </si>
  <si>
    <t>92.87</t>
  </si>
  <si>
    <t>19.35</t>
  </si>
  <si>
    <t>4.05</t>
  </si>
  <si>
    <t>2111050125</t>
  </si>
  <si>
    <t>于晓辉</t>
  </si>
  <si>
    <t>91.57</t>
  </si>
  <si>
    <t>19.72</t>
  </si>
  <si>
    <t>61.60</t>
  </si>
  <si>
    <t>8.00</t>
  </si>
  <si>
    <t>2.25</t>
  </si>
  <si>
    <t>2111050110</t>
  </si>
  <si>
    <t>吴雪宁</t>
  </si>
  <si>
    <t>90.68</t>
  </si>
  <si>
    <t>2106090233</t>
  </si>
  <si>
    <t>任柯鑫</t>
  </si>
  <si>
    <t>90.11</t>
  </si>
  <si>
    <t>19.56</t>
  </si>
  <si>
    <t>8.59</t>
  </si>
  <si>
    <t>1.10</t>
  </si>
  <si>
    <t>191106230</t>
  </si>
  <si>
    <t>张宇星</t>
  </si>
  <si>
    <t>90.78</t>
  </si>
  <si>
    <t>19.62</t>
  </si>
  <si>
    <t>2.10</t>
  </si>
  <si>
    <t>2111050118</t>
  </si>
  <si>
    <t>吴晓雯</t>
  </si>
  <si>
    <t>校青媒主任</t>
  </si>
  <si>
    <t>90.40</t>
  </si>
  <si>
    <t>19.45</t>
  </si>
  <si>
    <t>1.73</t>
  </si>
  <si>
    <t>2111050127</t>
  </si>
  <si>
    <t>张雪晴</t>
  </si>
  <si>
    <t>89.40</t>
  </si>
  <si>
    <t>19.53</t>
  </si>
  <si>
    <t>8.56</t>
  </si>
  <si>
    <t>0.13</t>
  </si>
  <si>
    <t>2111050140</t>
  </si>
  <si>
    <t>李世娇</t>
  </si>
  <si>
    <t>89.36</t>
  </si>
  <si>
    <t>19.59</t>
  </si>
  <si>
    <t>8.22</t>
  </si>
  <si>
    <t>2111050129</t>
  </si>
  <si>
    <t>刘美</t>
  </si>
  <si>
    <t>89.17</t>
  </si>
  <si>
    <t>8.10</t>
  </si>
  <si>
    <t xml:space="preserve"> 2024 年  9  月  26 日  </t>
  </si>
  <si>
    <t xml:space="preserve">单位名称：文法学院                    班级名称：网媒2102班                        班级人数：42人               </t>
  </si>
  <si>
    <t>2111050201</t>
  </si>
  <si>
    <t>石宇博</t>
  </si>
  <si>
    <t>2111050214</t>
  </si>
  <si>
    <t>王佳</t>
  </si>
  <si>
    <t>2111050216</t>
  </si>
  <si>
    <t>郝宇霏</t>
  </si>
  <si>
    <t>2111050237</t>
  </si>
  <si>
    <t>张孜琪</t>
  </si>
  <si>
    <t>2111050213</t>
  </si>
  <si>
    <t>孙泽茜</t>
  </si>
  <si>
    <t>2111050228</t>
  </si>
  <si>
    <t>黄家源</t>
  </si>
  <si>
    <t>校青年新媒体中心主席</t>
  </si>
  <si>
    <t>61.40</t>
  </si>
  <si>
    <t>2111050210</t>
  </si>
  <si>
    <t>闫梦</t>
  </si>
  <si>
    <t>90.10</t>
  </si>
  <si>
    <t>2111050215</t>
  </si>
  <si>
    <t>韩云竹</t>
  </si>
  <si>
    <t>2111050220</t>
  </si>
  <si>
    <t>牛萌琴</t>
  </si>
  <si>
    <t>61.20</t>
  </si>
  <si>
    <t>2111050225</t>
  </si>
  <si>
    <t>张旭宏</t>
  </si>
  <si>
    <t>2111050233</t>
  </si>
  <si>
    <t>孙雅苹</t>
  </si>
  <si>
    <t>2111050230</t>
  </si>
  <si>
    <t>许泽姣</t>
  </si>
  <si>
    <t xml:space="preserve">  2024  年  9  月  26  日  </t>
  </si>
  <si>
    <t xml:space="preserve">单位名称：文法学院                         班级名称：网媒2103班                   班级人数：41人        </t>
  </si>
  <si>
    <t>综合测评成绩</t>
  </si>
  <si>
    <t>王蕾</t>
  </si>
  <si>
    <t>融媒体中心编辑部团长</t>
  </si>
  <si>
    <t>刘琪</t>
  </si>
  <si>
    <t>刘玲芳</t>
  </si>
  <si>
    <t>贾怡情</t>
  </si>
  <si>
    <t>林晓艺</t>
  </si>
  <si>
    <t>王子琦</t>
  </si>
  <si>
    <t>户林冰</t>
  </si>
  <si>
    <t>王鹤璇</t>
  </si>
  <si>
    <t>1.30</t>
  </si>
  <si>
    <t>毕帅</t>
  </si>
  <si>
    <t>齐儆华</t>
  </si>
  <si>
    <t>岑玮婕</t>
  </si>
  <si>
    <t>高雨</t>
  </si>
  <si>
    <t xml:space="preserve">单位名称：文法学院                    班级名称：社工2101                          班级人数：40               </t>
  </si>
  <si>
    <t>2111040105</t>
  </si>
  <si>
    <t>王冰</t>
  </si>
  <si>
    <t>2111040111</t>
  </si>
  <si>
    <t>郑翔尹</t>
  </si>
  <si>
    <t>3.20</t>
  </si>
  <si>
    <t>2111040112</t>
  </si>
  <si>
    <t>张超楠</t>
  </si>
  <si>
    <t>62.30</t>
  </si>
  <si>
    <t>0.90</t>
  </si>
  <si>
    <t>2111040115</t>
  </si>
  <si>
    <t>闫佳洋</t>
  </si>
  <si>
    <t>2111040108</t>
  </si>
  <si>
    <t>张雪梅</t>
  </si>
  <si>
    <t>89.11</t>
  </si>
  <si>
    <t>2111040117</t>
  </si>
  <si>
    <t>刘佳莹</t>
  </si>
  <si>
    <t>2111040121</t>
  </si>
  <si>
    <t>曹卉芳</t>
  </si>
  <si>
    <t>2111040119</t>
  </si>
  <si>
    <t>王嘉乐</t>
  </si>
  <si>
    <t>2111040132</t>
  </si>
  <si>
    <t>王菁雯</t>
  </si>
  <si>
    <t>86.79</t>
  </si>
  <si>
    <t>2111040139</t>
  </si>
  <si>
    <t>覃立亚</t>
  </si>
  <si>
    <t>0.40</t>
  </si>
  <si>
    <t xml:space="preserve">    2024年    9月    26日  </t>
  </si>
  <si>
    <t xml:space="preserve">单位名称：文法学院                  班级名称：法学2201班                          班级人数：46人               </t>
  </si>
  <si>
    <t>孙馨</t>
  </si>
  <si>
    <t>94.63</t>
  </si>
  <si>
    <t>20.00</t>
  </si>
  <si>
    <t>9.00</t>
  </si>
  <si>
    <t>李杰</t>
  </si>
  <si>
    <t>学发部长</t>
  </si>
  <si>
    <t>93.30</t>
  </si>
  <si>
    <t>62.90</t>
  </si>
  <si>
    <t>邢舒源</t>
  </si>
  <si>
    <t>生活委员</t>
  </si>
  <si>
    <t>高双双</t>
  </si>
  <si>
    <t>8.40</t>
  </si>
  <si>
    <t>王思锐</t>
  </si>
  <si>
    <t>19.70</t>
  </si>
  <si>
    <t>59.70</t>
  </si>
  <si>
    <t>韩琳</t>
  </si>
  <si>
    <t>60.50</t>
  </si>
  <si>
    <t>陈诺</t>
  </si>
  <si>
    <t>87.90</t>
  </si>
  <si>
    <t>57.80</t>
  </si>
  <si>
    <t>9.30</t>
  </si>
  <si>
    <t>王阳</t>
  </si>
  <si>
    <t>59.30</t>
  </si>
  <si>
    <t>李静轩</t>
  </si>
  <si>
    <t>木锋法学社团支</t>
  </si>
  <si>
    <t>朱佳宝</t>
  </si>
  <si>
    <t>2.80</t>
  </si>
  <si>
    <t>李嘉希</t>
  </si>
  <si>
    <t>58.90</t>
  </si>
  <si>
    <t>8.20</t>
  </si>
  <si>
    <t>王紫萱</t>
  </si>
  <si>
    <t>86.50</t>
  </si>
  <si>
    <t>57.00</t>
  </si>
  <si>
    <t xml:space="preserve">单位名称：文法学院                 班级名称：法学2202班                          班级人数：47人               </t>
  </si>
  <si>
    <t>袁琳</t>
  </si>
  <si>
    <t>吕子健</t>
  </si>
  <si>
    <t>张慧敏</t>
  </si>
  <si>
    <t>校团委办公室部部长</t>
  </si>
  <si>
    <t>路雨嫣</t>
  </si>
  <si>
    <t>闫烔</t>
  </si>
  <si>
    <t>徐天宇</t>
  </si>
  <si>
    <t>孙帅路</t>
  </si>
  <si>
    <t xml:space="preserve">单位名称：文法学院                    班级名称：汉语2201班                          班级人数：41人               </t>
  </si>
  <si>
    <t>朱洁微</t>
  </si>
  <si>
    <t>杨雅婷</t>
  </si>
  <si>
    <t>王文朵</t>
  </si>
  <si>
    <t>院学生会体育部部长</t>
  </si>
  <si>
    <t>郭一萱</t>
  </si>
  <si>
    <t>周洋</t>
  </si>
  <si>
    <t>校自保会宣传部部长</t>
  </si>
  <si>
    <t>张灿灿</t>
  </si>
  <si>
    <t>周珊珊</t>
  </si>
  <si>
    <t>院新媒体微信部部长</t>
  </si>
  <si>
    <t>张菀琪</t>
  </si>
  <si>
    <t xml:space="preserve">王佳蕊 </t>
  </si>
  <si>
    <t>李欣</t>
  </si>
  <si>
    <t xml:space="preserve">单位名称：文法学院                    班级名称：汉语2202班                          班级人数：41人               </t>
  </si>
  <si>
    <t>刘佳蕊</t>
  </si>
  <si>
    <t>栾欣颖</t>
  </si>
  <si>
    <t>高舒轩</t>
  </si>
  <si>
    <t>曹寒雪</t>
  </si>
  <si>
    <t>融媒体编辑部长</t>
  </si>
  <si>
    <t>胡宛桐</t>
  </si>
  <si>
    <t>鲍艳雨</t>
  </si>
  <si>
    <t>左润涛</t>
  </si>
  <si>
    <t>阎如意</t>
  </si>
  <si>
    <t>融媒体微信部长</t>
  </si>
  <si>
    <t>张瑛莹</t>
  </si>
  <si>
    <t>阳光宣讲团部长</t>
  </si>
  <si>
    <t>王瑾然</t>
  </si>
  <si>
    <t>院团委宣传部长</t>
  </si>
  <si>
    <t>教涵雨</t>
  </si>
  <si>
    <t xml:space="preserve">单位名称：文法学院                班级名称：社工2201班                          班级人数：39人               </t>
  </si>
  <si>
    <t>薛添</t>
  </si>
  <si>
    <t>付饶</t>
  </si>
  <si>
    <t>赵一名</t>
  </si>
  <si>
    <t>校青媒摄影部部长</t>
  </si>
  <si>
    <t>郭晓伟</t>
  </si>
  <si>
    <t>英语联盟副社长</t>
  </si>
  <si>
    <t>姜秋莉</t>
  </si>
  <si>
    <t>田俊阳</t>
  </si>
  <si>
    <t>安冰</t>
  </si>
  <si>
    <t xml:space="preserve">单位名称：文法学院                   班级名称：网媒2201班                          班级人数：39人               </t>
  </si>
  <si>
    <t>胡奕冉</t>
  </si>
  <si>
    <t>任雪翠</t>
  </si>
  <si>
    <t>王紫瑄</t>
  </si>
  <si>
    <t>宣讲团文艺部部长</t>
  </si>
  <si>
    <t>贾童岩</t>
  </si>
  <si>
    <t>苑博涵</t>
  </si>
  <si>
    <t>校青媒微信部部长</t>
  </si>
  <si>
    <t>高强</t>
  </si>
  <si>
    <t>院青协网宣部部长</t>
  </si>
  <si>
    <t>李思跃</t>
  </si>
  <si>
    <t>赵冰璇</t>
  </si>
  <si>
    <t xml:space="preserve">单位名称：文法学院                   班级名称：网媒2202班                          班级人数： 39人              </t>
  </si>
  <si>
    <t>2211050230</t>
  </si>
  <si>
    <t>杨舒</t>
  </si>
  <si>
    <t>文宣部部长</t>
  </si>
  <si>
    <t>2211050216</t>
  </si>
  <si>
    <t>刘振杰</t>
  </si>
  <si>
    <t>2211050223</t>
  </si>
  <si>
    <t>王欣颖</t>
  </si>
  <si>
    <t>艺术团团长</t>
  </si>
  <si>
    <t>2211050208</t>
  </si>
  <si>
    <t>何巧玲</t>
  </si>
  <si>
    <t>办公室部部长</t>
  </si>
  <si>
    <t>2211050222</t>
  </si>
  <si>
    <t>王蕙颍</t>
  </si>
  <si>
    <t>2211050220</t>
  </si>
  <si>
    <t>田雪静</t>
  </si>
  <si>
    <t>2211050226</t>
  </si>
  <si>
    <t>许怡可</t>
  </si>
  <si>
    <t>2211050203</t>
  </si>
  <si>
    <t>杜雪晴</t>
  </si>
  <si>
    <t>2211050237</t>
  </si>
  <si>
    <t>张子阳</t>
  </si>
  <si>
    <t>体育部部长</t>
  </si>
  <si>
    <t>2211050204</t>
  </si>
  <si>
    <t>段宇娇</t>
  </si>
  <si>
    <t>微信部部长</t>
  </si>
  <si>
    <t xml:space="preserve">单位名称：文法学院                  班级名称：网媒2203班                          班级人数：37人               </t>
  </si>
  <si>
    <t>于海娟</t>
  </si>
  <si>
    <t>吴青</t>
  </si>
  <si>
    <t>王双源</t>
  </si>
  <si>
    <t>徐帅</t>
  </si>
  <si>
    <t>李炫仪</t>
  </si>
  <si>
    <t>陈心玥</t>
  </si>
  <si>
    <t>韩旭柔</t>
  </si>
  <si>
    <t>赵美静</t>
  </si>
  <si>
    <t>栗红梅</t>
  </si>
  <si>
    <t xml:space="preserve">单位名称：文法学院（加盖公章）                    班级名称：法学2301                          班级人数：43               </t>
  </si>
  <si>
    <t>赵彤</t>
  </si>
  <si>
    <t>95.87</t>
  </si>
  <si>
    <t>9.40</t>
  </si>
  <si>
    <t>王月</t>
  </si>
  <si>
    <t>93.42</t>
  </si>
  <si>
    <t>8.60</t>
  </si>
  <si>
    <t>李晓雯</t>
  </si>
  <si>
    <t>91.12</t>
  </si>
  <si>
    <t>19.20</t>
  </si>
  <si>
    <t>唐雅轩</t>
  </si>
  <si>
    <t>90.91</t>
  </si>
  <si>
    <t>8.90</t>
  </si>
  <si>
    <t>徐新宇</t>
  </si>
  <si>
    <t>90.79</t>
  </si>
  <si>
    <t>党梓恒</t>
  </si>
  <si>
    <t>付涵</t>
  </si>
  <si>
    <t>张梦涵</t>
  </si>
  <si>
    <t xml:space="preserve">2024年 9月 26日  </t>
  </si>
  <si>
    <t xml:space="preserve">单位名称：文法学院（加盖公章）                    班级名称：法学2302                          班级人数：42               </t>
  </si>
  <si>
    <t>2311010231</t>
  </si>
  <si>
    <t>牛美原</t>
  </si>
  <si>
    <t>2311010224</t>
  </si>
  <si>
    <t>牛依硕</t>
  </si>
  <si>
    <t>2311010234</t>
  </si>
  <si>
    <t>张好好</t>
  </si>
  <si>
    <t>2311010236</t>
  </si>
  <si>
    <t>李思璇</t>
  </si>
  <si>
    <t>2311010238</t>
  </si>
  <si>
    <t>张凝佳</t>
  </si>
  <si>
    <t>2311010214</t>
  </si>
  <si>
    <t>朱璇</t>
  </si>
  <si>
    <t>2311010230</t>
  </si>
  <si>
    <t>高雪晴</t>
  </si>
  <si>
    <t>2311010216</t>
  </si>
  <si>
    <t>徐佳琦</t>
  </si>
  <si>
    <t xml:space="preserve">单位名称：文法学院（加盖公章）                    班级名称：汉语2301                          班级人数：41               </t>
  </si>
  <si>
    <t>黎诗嘉</t>
  </si>
  <si>
    <t>63.48</t>
  </si>
  <si>
    <t>8.80</t>
  </si>
  <si>
    <t>叶子慧</t>
  </si>
  <si>
    <t>61.81</t>
  </si>
  <si>
    <t>8.30</t>
  </si>
  <si>
    <t>张美娇</t>
  </si>
  <si>
    <t>61.98</t>
  </si>
  <si>
    <t>李蕊</t>
  </si>
  <si>
    <t>61.99</t>
  </si>
  <si>
    <t>赵欣雨</t>
  </si>
  <si>
    <t>郭昌浩</t>
  </si>
  <si>
    <t>60.68</t>
  </si>
  <si>
    <t>于佳美</t>
  </si>
  <si>
    <t>60.73</t>
  </si>
  <si>
    <t>海思雨</t>
  </si>
  <si>
    <t>59.68</t>
  </si>
  <si>
    <t>霍梓涵</t>
  </si>
  <si>
    <t>61.27</t>
  </si>
  <si>
    <t>王一鸣</t>
  </si>
  <si>
    <t>58.61</t>
  </si>
  <si>
    <t xml:space="preserve">单位名称：文法学院（加盖公章）                    班级名称：汉语2302                          班级人数：39               </t>
  </si>
  <si>
    <t>赵悦如</t>
  </si>
  <si>
    <t>61.80</t>
  </si>
  <si>
    <t>4.20</t>
  </si>
  <si>
    <t>王紫煊</t>
  </si>
  <si>
    <t>郝玉佳</t>
  </si>
  <si>
    <t>刘建萍</t>
  </si>
  <si>
    <t>黄梦一</t>
  </si>
  <si>
    <t>李雨轩</t>
  </si>
  <si>
    <t>7.90</t>
  </si>
  <si>
    <t>孙园园</t>
  </si>
  <si>
    <t>7.30</t>
  </si>
  <si>
    <t xml:space="preserve">单位名称：文法学院（加盖公章）                    班级名称：社工2301                          班级人数：39               </t>
  </si>
  <si>
    <t>郭妍希</t>
  </si>
  <si>
    <t>61.70</t>
  </si>
  <si>
    <t>赵紫攸</t>
  </si>
  <si>
    <t>61.02</t>
  </si>
  <si>
    <t>金雨晴</t>
  </si>
  <si>
    <t>王佳雪</t>
  </si>
  <si>
    <t>阿卜杜萨塔尔·巴吐尔</t>
  </si>
  <si>
    <t xml:space="preserve">单位名称：文法学院（加盖公章）                    班级名称：网媒2301                          班级人数：40               </t>
  </si>
  <si>
    <t>李佳霖</t>
  </si>
  <si>
    <t>87.77</t>
  </si>
  <si>
    <t>60.33</t>
  </si>
  <si>
    <t>李恒</t>
  </si>
  <si>
    <t>87.76</t>
  </si>
  <si>
    <t>7.74</t>
  </si>
  <si>
    <t>王景琪</t>
  </si>
  <si>
    <t>88.30</t>
  </si>
  <si>
    <t>57.48</t>
  </si>
  <si>
    <t>2.40</t>
  </si>
  <si>
    <t>段雨萌</t>
  </si>
  <si>
    <t>87.15</t>
  </si>
  <si>
    <t>59.19</t>
  </si>
  <si>
    <t>0.80</t>
  </si>
  <si>
    <t>张志涵</t>
  </si>
  <si>
    <t>86.84</t>
  </si>
  <si>
    <t>19.40</t>
  </si>
  <si>
    <t>59.14</t>
  </si>
  <si>
    <t>董自业</t>
  </si>
  <si>
    <t>86.76</t>
  </si>
  <si>
    <t>58.59</t>
  </si>
  <si>
    <t>0.30</t>
  </si>
  <si>
    <t>燕歆怡</t>
  </si>
  <si>
    <t>85.21</t>
  </si>
  <si>
    <t>57.73</t>
  </si>
  <si>
    <t xml:space="preserve">单位名称：文法学院（加盖公章）                    班级名称：网媒2302                          班级人数： 38              </t>
  </si>
  <si>
    <t>卢亚蕊</t>
  </si>
  <si>
    <t>88.44</t>
  </si>
  <si>
    <t>19.52</t>
  </si>
  <si>
    <t>58.77</t>
  </si>
  <si>
    <t>王子瑶</t>
  </si>
  <si>
    <t>88.03</t>
  </si>
  <si>
    <t>19.46</t>
  </si>
  <si>
    <t>8.45</t>
  </si>
  <si>
    <t>窦子怡</t>
  </si>
  <si>
    <t>57.41</t>
  </si>
  <si>
    <t>崔云程</t>
  </si>
  <si>
    <t>87.36</t>
  </si>
  <si>
    <t>19.51</t>
  </si>
  <si>
    <t>58.05</t>
  </si>
  <si>
    <t>7.75</t>
  </si>
  <si>
    <t>桃金斓</t>
  </si>
  <si>
    <t>87.01</t>
  </si>
  <si>
    <t xml:space="preserve">单位名称：文法学院（加盖公章）                    班级名称： 网媒2303                         班级人数： 41              </t>
  </si>
  <si>
    <t>姬雅楠</t>
  </si>
  <si>
    <t>李心怡</t>
  </si>
  <si>
    <t>孙锐锜</t>
  </si>
  <si>
    <t>孟其其</t>
  </si>
  <si>
    <t>张泽宇</t>
  </si>
  <si>
    <t>崔天天</t>
  </si>
  <si>
    <t>87.25</t>
  </si>
  <si>
    <t>18.55</t>
  </si>
  <si>
    <t>60.56</t>
  </si>
  <si>
    <t>7.49</t>
  </si>
  <si>
    <t>0.65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</si>
</sst>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);[Red]\(0.00\)"/>
    <numFmt numFmtId="179" formatCode="0.00_ "/>
  </numFmts>
  <fonts count="13" x14ac:knownFonts="1">
    <font>
      <sz val="12"/>
      <name val="宋体"/>
      <charset val="134"/>
    </font>
    <font>
      <sz val="16"/>
      <name val="方正小标宋简体"/>
      <charset val="134"/>
    </font>
    <font>
      <sz val="1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8" fontId="3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8" fontId="7" fillId="0" borderId="1" xfId="0" applyNumberFormat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5" xfId="0" applyNumberFormat="1" applyBorder="1">
      <alignment vertical="center"/>
    </xf>
    <xf numFmtId="178" fontId="0" fillId="0" borderId="6" xfId="0" applyNumberFormat="1" applyBorder="1">
      <alignment vertical="center"/>
    </xf>
    <xf numFmtId="49" fontId="0" fillId="0" borderId="6" xfId="0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79" fontId="8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179" fontId="10" fillId="0" borderId="1" xfId="0" applyNumberFormat="1" applyFont="1" applyBorder="1">
      <alignment vertical="center"/>
    </xf>
    <xf numFmtId="179" fontId="8" fillId="0" borderId="1" xfId="0" applyNumberFormat="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 wrapText="1"/>
    </xf>
    <xf numFmtId="178" fontId="8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quotePrefix="1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31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6"/>
  <sheetViews>
    <sheetView tabSelected="1" topLeftCell="A23" workbookViewId="0">
      <selection activeCell="S29" sqref="S29"/>
    </sheetView>
  </sheetViews>
  <sheetFormatPr defaultColWidth="9" defaultRowHeight="15" x14ac:dyDescent="0.25"/>
  <cols>
    <col min="1" max="1" width="11.58203125" style="1" customWidth="1"/>
    <col min="2" max="2" width="10.83203125" style="1" customWidth="1"/>
    <col min="3" max="3" width="21.33203125" style="1" customWidth="1"/>
    <col min="4" max="4" width="5.58203125" style="1" customWidth="1"/>
    <col min="5" max="5" width="8" style="1" customWidth="1"/>
    <col min="6" max="8" width="7.5" style="1" customWidth="1"/>
    <col min="9" max="9" width="6.5" style="2" customWidth="1"/>
    <col min="10" max="10" width="7.75" style="1" customWidth="1"/>
    <col min="11" max="11" width="14.08203125" style="1" customWidth="1"/>
    <col min="12" max="12" width="8.75" style="1" customWidth="1"/>
    <col min="13" max="13" width="13.58203125" style="1" customWidth="1"/>
    <col min="14" max="14" width="9" style="1" customWidth="1"/>
    <col min="15" max="15" width="17.5" style="1" hidden="1" customWidth="1"/>
    <col min="16" max="16" width="13.25" style="1" hidden="1" customWidth="1"/>
    <col min="17" max="17" width="9" style="1" hidden="1" customWidth="1"/>
    <col min="18" max="16384" width="9" style="1"/>
  </cols>
  <sheetData>
    <row r="1" spans="1:17" ht="45" customHeight="1" x14ac:dyDescent="0.25">
      <c r="A1" s="45" t="s">
        <v>0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7" ht="25.5" customHeight="1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7" ht="21" customHeight="1" x14ac:dyDescent="0.25">
      <c r="A3" s="53" t="s">
        <v>2</v>
      </c>
      <c r="B3" s="56" t="s">
        <v>3</v>
      </c>
      <c r="C3" s="53" t="s">
        <v>4</v>
      </c>
      <c r="D3" s="48" t="s">
        <v>5</v>
      </c>
      <c r="E3" s="48"/>
      <c r="F3" s="48"/>
      <c r="G3" s="48"/>
      <c r="H3" s="48"/>
      <c r="I3" s="48"/>
      <c r="J3" s="48"/>
      <c r="K3" s="62" t="s">
        <v>6</v>
      </c>
      <c r="L3" s="62" t="s">
        <v>7</v>
      </c>
      <c r="M3" s="62" t="s">
        <v>8</v>
      </c>
    </row>
    <row r="4" spans="1:17" ht="34" customHeight="1" x14ac:dyDescent="0.25">
      <c r="A4" s="53"/>
      <c r="B4" s="57"/>
      <c r="C4" s="53"/>
      <c r="D4" s="4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11" t="s">
        <v>14</v>
      </c>
      <c r="J4" s="5" t="s">
        <v>15</v>
      </c>
      <c r="K4" s="62"/>
      <c r="L4" s="62"/>
      <c r="M4" s="62"/>
    </row>
    <row r="5" spans="1:17" ht="19" customHeight="1" x14ac:dyDescent="0.25">
      <c r="A5" s="6">
        <v>2111010117</v>
      </c>
      <c r="B5" s="7" t="s">
        <v>16</v>
      </c>
      <c r="C5" s="8" t="s">
        <v>17</v>
      </c>
      <c r="D5" s="6">
        <v>1</v>
      </c>
      <c r="E5" s="6">
        <v>2</v>
      </c>
      <c r="F5" s="6">
        <v>94.96</v>
      </c>
      <c r="G5" s="6">
        <v>19.97</v>
      </c>
      <c r="H5" s="6">
        <v>62.92</v>
      </c>
      <c r="I5" s="6" t="s">
        <v>18</v>
      </c>
      <c r="J5" s="6">
        <v>3.73</v>
      </c>
      <c r="K5" s="7" t="s">
        <v>19</v>
      </c>
      <c r="L5" s="7">
        <f>IF(K5="","",VLOOKUP(K5,{"一等奖学金",1000;"二等奖学金",500;"三等奖学金",300;"无",0},2,))</f>
        <v>1000</v>
      </c>
      <c r="M5" s="7" t="s">
        <v>20</v>
      </c>
      <c r="O5" s="1" t="s">
        <v>19</v>
      </c>
      <c r="P5" s="1" t="s">
        <v>21</v>
      </c>
      <c r="Q5" s="1" t="s">
        <v>22</v>
      </c>
    </row>
    <row r="6" spans="1:17" ht="19" customHeight="1" x14ac:dyDescent="0.25">
      <c r="A6" s="6">
        <v>2111010136</v>
      </c>
      <c r="B6" s="7" t="s">
        <v>23</v>
      </c>
      <c r="C6" s="8" t="s">
        <v>24</v>
      </c>
      <c r="D6" s="6">
        <v>2</v>
      </c>
      <c r="E6" s="6">
        <v>1</v>
      </c>
      <c r="F6" s="6" t="s">
        <v>25</v>
      </c>
      <c r="G6" s="6" t="s">
        <v>26</v>
      </c>
      <c r="H6" s="6">
        <v>63.84</v>
      </c>
      <c r="I6" s="6" t="s">
        <v>27</v>
      </c>
      <c r="J6" s="6" t="s">
        <v>28</v>
      </c>
      <c r="K6" s="7" t="s">
        <v>29</v>
      </c>
      <c r="L6" s="7">
        <v>500</v>
      </c>
      <c r="M6" s="7" t="s">
        <v>21</v>
      </c>
      <c r="O6" s="1" t="s">
        <v>29</v>
      </c>
      <c r="P6" s="1" t="s">
        <v>20</v>
      </c>
      <c r="Q6" s="1" t="s">
        <v>30</v>
      </c>
    </row>
    <row r="7" spans="1:17" ht="19" customHeight="1" x14ac:dyDescent="0.25">
      <c r="A7" s="6">
        <v>2111010120</v>
      </c>
      <c r="B7" s="7" t="s">
        <v>31</v>
      </c>
      <c r="C7" s="8" t="s">
        <v>22</v>
      </c>
      <c r="D7" s="6">
        <v>3</v>
      </c>
      <c r="E7" s="6">
        <v>4</v>
      </c>
      <c r="F7" s="6" t="s">
        <v>32</v>
      </c>
      <c r="G7" s="6">
        <v>19.86</v>
      </c>
      <c r="H7" s="6">
        <v>61.88</v>
      </c>
      <c r="I7" s="6" t="s">
        <v>33</v>
      </c>
      <c r="J7" s="6">
        <v>1.1299999999999999</v>
      </c>
      <c r="K7" s="7" t="s">
        <v>29</v>
      </c>
      <c r="L7" s="7">
        <f>IF(K7="","",VLOOKUP(K7,{"一等奖学金",1000;"二等奖学金",500;"三等奖学金",300;"无",0},2,))</f>
        <v>500</v>
      </c>
      <c r="M7" s="7" t="s">
        <v>22</v>
      </c>
      <c r="O7" s="1" t="s">
        <v>34</v>
      </c>
      <c r="P7" s="1" t="s">
        <v>35</v>
      </c>
      <c r="Q7" s="1" t="s">
        <v>36</v>
      </c>
    </row>
    <row r="8" spans="1:17" ht="19" customHeight="1" x14ac:dyDescent="0.25">
      <c r="A8" s="6" t="s">
        <v>37</v>
      </c>
      <c r="B8" s="7" t="s">
        <v>38</v>
      </c>
      <c r="C8" s="7" t="s">
        <v>22</v>
      </c>
      <c r="D8" s="6" t="s">
        <v>39</v>
      </c>
      <c r="E8" s="6" t="s">
        <v>40</v>
      </c>
      <c r="F8" s="6" t="s">
        <v>41</v>
      </c>
      <c r="G8" s="6" t="s">
        <v>42</v>
      </c>
      <c r="H8" s="6" t="s">
        <v>43</v>
      </c>
      <c r="I8" s="6" t="s">
        <v>44</v>
      </c>
      <c r="J8" s="6" t="s">
        <v>45</v>
      </c>
      <c r="K8" s="7" t="s">
        <v>29</v>
      </c>
      <c r="L8" s="7">
        <v>500</v>
      </c>
      <c r="M8" s="7" t="s">
        <v>22</v>
      </c>
    </row>
    <row r="9" spans="1:17" ht="19" customHeight="1" x14ac:dyDescent="0.25">
      <c r="A9" s="6" t="s">
        <v>46</v>
      </c>
      <c r="B9" s="7" t="s">
        <v>47</v>
      </c>
      <c r="C9" s="7" t="s">
        <v>22</v>
      </c>
      <c r="D9" s="6" t="s">
        <v>48</v>
      </c>
      <c r="E9" s="6" t="s">
        <v>48</v>
      </c>
      <c r="F9" s="6" t="s">
        <v>49</v>
      </c>
      <c r="G9" s="6" t="s">
        <v>26</v>
      </c>
      <c r="H9" s="6" t="s">
        <v>50</v>
      </c>
      <c r="I9" s="6" t="s">
        <v>51</v>
      </c>
      <c r="J9" s="6" t="s">
        <v>52</v>
      </c>
      <c r="K9" s="7" t="s">
        <v>29</v>
      </c>
      <c r="L9" s="7">
        <v>500</v>
      </c>
      <c r="M9" s="7" t="s">
        <v>22</v>
      </c>
    </row>
    <row r="10" spans="1:17" ht="19" customHeight="1" x14ac:dyDescent="0.25">
      <c r="A10" s="6">
        <v>2111010109</v>
      </c>
      <c r="B10" s="7" t="s">
        <v>53</v>
      </c>
      <c r="C10" s="7" t="s">
        <v>22</v>
      </c>
      <c r="D10" s="6" t="s">
        <v>54</v>
      </c>
      <c r="E10" s="6" t="s">
        <v>54</v>
      </c>
      <c r="F10" s="6" t="s">
        <v>55</v>
      </c>
      <c r="G10" s="6" t="s">
        <v>26</v>
      </c>
      <c r="H10" s="6" t="s">
        <v>56</v>
      </c>
      <c r="I10" s="6" t="s">
        <v>57</v>
      </c>
      <c r="J10" s="6" t="s">
        <v>58</v>
      </c>
      <c r="K10" s="7" t="s">
        <v>34</v>
      </c>
      <c r="L10" s="7">
        <v>300</v>
      </c>
      <c r="M10" s="7" t="s">
        <v>22</v>
      </c>
      <c r="O10" s="1" t="s">
        <v>22</v>
      </c>
      <c r="P10" s="1" t="s">
        <v>22</v>
      </c>
    </row>
    <row r="11" spans="1:17" ht="19" customHeight="1" x14ac:dyDescent="0.25">
      <c r="A11" s="6">
        <v>2111010130</v>
      </c>
      <c r="B11" s="7" t="s">
        <v>59</v>
      </c>
      <c r="C11" s="7" t="s">
        <v>60</v>
      </c>
      <c r="D11" s="6">
        <v>7</v>
      </c>
      <c r="E11" s="6" t="s">
        <v>61</v>
      </c>
      <c r="F11" s="6" t="s">
        <v>62</v>
      </c>
      <c r="G11" s="6">
        <v>19.79</v>
      </c>
      <c r="H11" s="6">
        <v>61.13</v>
      </c>
      <c r="I11" s="6" t="s">
        <v>63</v>
      </c>
      <c r="J11" s="6">
        <v>1.43</v>
      </c>
      <c r="K11" s="7" t="s">
        <v>34</v>
      </c>
      <c r="L11" s="7">
        <f>IF(K11="","",VLOOKUP(K11,{"一等奖学金",1000;"二等奖学金",500;"三等奖学金",300;"一等学习优秀奖",900;"二等学习优秀奖",400;"三等学习优秀奖",200;"无",0},2,))</f>
        <v>300</v>
      </c>
      <c r="M11" s="7" t="s">
        <v>21</v>
      </c>
    </row>
    <row r="12" spans="1:17" ht="19" customHeight="1" x14ac:dyDescent="0.25">
      <c r="A12" s="6">
        <v>2111010118</v>
      </c>
      <c r="B12" s="7" t="s">
        <v>64</v>
      </c>
      <c r="C12" s="7" t="s">
        <v>65</v>
      </c>
      <c r="D12" s="6" t="s">
        <v>66</v>
      </c>
      <c r="E12" s="6" t="s">
        <v>67</v>
      </c>
      <c r="F12" s="6" t="s">
        <v>68</v>
      </c>
      <c r="G12" s="6" t="s">
        <v>26</v>
      </c>
      <c r="H12" s="6" t="s">
        <v>69</v>
      </c>
      <c r="I12" s="6" t="s">
        <v>70</v>
      </c>
      <c r="J12" s="6">
        <v>1.43</v>
      </c>
      <c r="K12" s="7" t="s">
        <v>34</v>
      </c>
      <c r="L12" s="7">
        <f>IF(K12="","",VLOOKUP(K12,{"一等奖学金",1000;"二等奖学金",500;"三等奖学金",300;"一等学习优秀奖",900;"二等学习优秀奖",400;"三等学习优秀奖",200;"无",0},2,))</f>
        <v>300</v>
      </c>
      <c r="M12" s="7" t="s">
        <v>22</v>
      </c>
    </row>
    <row r="13" spans="1:17" ht="19" customHeight="1" x14ac:dyDescent="0.25">
      <c r="A13" s="6">
        <v>2111010127</v>
      </c>
      <c r="B13" s="7" t="s">
        <v>71</v>
      </c>
      <c r="C13" s="7" t="s">
        <v>22</v>
      </c>
      <c r="D13" s="6" t="s">
        <v>72</v>
      </c>
      <c r="E13" s="6" t="s">
        <v>72</v>
      </c>
      <c r="F13" s="6" t="s">
        <v>73</v>
      </c>
      <c r="G13" s="6" t="s">
        <v>26</v>
      </c>
      <c r="H13" s="6">
        <v>61.55</v>
      </c>
      <c r="I13" s="6" t="s">
        <v>74</v>
      </c>
      <c r="J13" s="6">
        <v>0.23</v>
      </c>
      <c r="K13" s="7" t="s">
        <v>34</v>
      </c>
      <c r="L13" s="7">
        <f>IF(K13="","",VLOOKUP(K13,{"一等奖学金",1000;"二等奖学金",500;"三等奖学金",300;"一等学习优秀奖",900;"二等学习优秀奖",400;"三等学习优秀奖",200;"无",0},2,))</f>
        <v>300</v>
      </c>
      <c r="M13" s="7" t="s">
        <v>22</v>
      </c>
    </row>
    <row r="14" spans="1:17" ht="19" customHeight="1" x14ac:dyDescent="0.25">
      <c r="A14" s="6">
        <v>2111010133</v>
      </c>
      <c r="B14" s="7" t="s">
        <v>75</v>
      </c>
      <c r="C14" s="7" t="s">
        <v>22</v>
      </c>
      <c r="D14" s="6" t="s">
        <v>61</v>
      </c>
      <c r="E14" s="6">
        <v>7</v>
      </c>
      <c r="F14" s="6" t="s">
        <v>76</v>
      </c>
      <c r="G14" s="6" t="s">
        <v>26</v>
      </c>
      <c r="H14" s="6" t="s">
        <v>77</v>
      </c>
      <c r="I14" s="6" t="s">
        <v>78</v>
      </c>
      <c r="J14" s="6" t="s">
        <v>45</v>
      </c>
      <c r="K14" s="7" t="s">
        <v>34</v>
      </c>
      <c r="L14" s="7">
        <f>IF(K14="","",VLOOKUP(K14,{"一等奖学金",1000;"二等奖学金",500;"三等奖学金",300;"一等学习优秀奖",900;"二等学习优秀奖",400;"三等学习优秀奖",200;"无",0},2,))</f>
        <v>300</v>
      </c>
      <c r="M14" s="7" t="s">
        <v>22</v>
      </c>
    </row>
    <row r="15" spans="1:17" x14ac:dyDescent="0.25">
      <c r="A15" s="7">
        <v>2111010113</v>
      </c>
      <c r="B15" s="7" t="s">
        <v>79</v>
      </c>
      <c r="C15" s="7" t="s">
        <v>22</v>
      </c>
      <c r="D15" s="7">
        <v>11</v>
      </c>
      <c r="E15" s="7">
        <v>15</v>
      </c>
      <c r="F15" s="7">
        <v>88.93</v>
      </c>
      <c r="G15" s="7">
        <v>19.82</v>
      </c>
      <c r="H15" s="7">
        <v>61.14</v>
      </c>
      <c r="I15" s="12">
        <v>7.47</v>
      </c>
      <c r="J15" s="13">
        <v>0.5</v>
      </c>
      <c r="K15" s="7" t="s">
        <v>34</v>
      </c>
      <c r="L15" s="7">
        <v>300</v>
      </c>
      <c r="M15" s="7" t="s">
        <v>22</v>
      </c>
    </row>
    <row r="16" spans="1:17" ht="19" customHeight="1" x14ac:dyDescent="0.25">
      <c r="A16" s="6">
        <v>2111010132</v>
      </c>
      <c r="B16" s="7" t="s">
        <v>80</v>
      </c>
      <c r="C16" s="7" t="s">
        <v>22</v>
      </c>
      <c r="D16" s="6">
        <v>12</v>
      </c>
      <c r="E16" s="6" t="s">
        <v>66</v>
      </c>
      <c r="F16" s="6" t="s">
        <v>81</v>
      </c>
      <c r="G16" s="6" t="s">
        <v>26</v>
      </c>
      <c r="H16" s="6">
        <v>61.04</v>
      </c>
      <c r="I16" s="6" t="s">
        <v>82</v>
      </c>
      <c r="J16" s="6" t="s">
        <v>45</v>
      </c>
      <c r="K16" s="7" t="s">
        <v>34</v>
      </c>
      <c r="L16" s="7">
        <f>IF(K16="","",VLOOKUP(K16,{"一等奖学金",1000;"二等奖学金",500;"三等奖学金",300;"一等学习优秀奖",900;"二等学习优秀奖",400;"三等学习优秀奖",200;"无",0},2,))</f>
        <v>300</v>
      </c>
      <c r="M16" s="7" t="s">
        <v>22</v>
      </c>
    </row>
    <row r="17" spans="1:13" ht="19" customHeight="1" x14ac:dyDescent="0.25">
      <c r="A17" s="6">
        <v>2111010131</v>
      </c>
      <c r="B17" s="6" t="s">
        <v>83</v>
      </c>
      <c r="C17" s="7" t="s">
        <v>84</v>
      </c>
      <c r="D17" s="6">
        <v>13</v>
      </c>
      <c r="E17" s="6">
        <v>18</v>
      </c>
      <c r="F17" s="6" t="s">
        <v>85</v>
      </c>
      <c r="G17" s="6" t="s">
        <v>26</v>
      </c>
      <c r="H17" s="6" t="s">
        <v>86</v>
      </c>
      <c r="I17" s="6" t="s">
        <v>87</v>
      </c>
      <c r="J17" s="6" t="s">
        <v>88</v>
      </c>
      <c r="K17" s="7" t="s">
        <v>34</v>
      </c>
      <c r="L17" s="7">
        <f>IF(K17="","",VLOOKUP(K17,{"一等奖学金",1000;"二等奖学金",500;"三等奖学金",300;"一等学习优秀奖",900;"二等学习优秀奖",400;"三等学习优秀奖",200;"无",0},2,))</f>
        <v>300</v>
      </c>
      <c r="M17" s="7" t="s">
        <v>22</v>
      </c>
    </row>
    <row r="18" spans="1:13" ht="19" customHeight="1" x14ac:dyDescent="0.25">
      <c r="A18" s="7"/>
      <c r="B18" s="7"/>
      <c r="C18" s="7"/>
      <c r="D18" s="7"/>
      <c r="E18" s="7"/>
      <c r="F18" s="7"/>
      <c r="G18" s="7"/>
      <c r="H18" s="7"/>
      <c r="I18" s="12"/>
      <c r="J18" s="7"/>
      <c r="K18" s="7"/>
      <c r="L18" s="7" t="str">
        <f>IF(K18="","",VLOOKUP(K18,{"一等奖学金",1000;"二等奖学金",500;"三等奖学金",300;"一等学习优秀奖",900;"二等学习优秀奖",400;"三等学习优秀奖",200;"无",0},2,))</f>
        <v/>
      </c>
      <c r="M18" s="7"/>
    </row>
    <row r="19" spans="1:13" ht="19" customHeight="1" x14ac:dyDescent="0.25">
      <c r="A19" s="7"/>
      <c r="B19" s="7"/>
      <c r="C19" s="7"/>
      <c r="D19" s="7"/>
      <c r="E19" s="7"/>
      <c r="F19" s="7"/>
      <c r="G19" s="7"/>
      <c r="H19" s="7"/>
      <c r="I19" s="12"/>
      <c r="J19" s="7"/>
      <c r="K19" s="7"/>
      <c r="L19" s="7" t="str">
        <f>IF(K19="","",VLOOKUP(K19,{"一等奖学金",1000;"二等奖学金",500;"三等奖学金",300;"一等学习优秀奖",900;"二等学习优秀奖",400;"三等学习优秀奖",200;"无",0},2,))</f>
        <v/>
      </c>
      <c r="M19" s="7"/>
    </row>
    <row r="20" spans="1:13" ht="19" customHeight="1" x14ac:dyDescent="0.25">
      <c r="A20" s="7"/>
      <c r="B20" s="7"/>
      <c r="C20" s="7"/>
      <c r="D20" s="7"/>
      <c r="E20" s="7"/>
      <c r="F20" s="7"/>
      <c r="G20" s="7"/>
      <c r="H20" s="7"/>
      <c r="I20" s="12"/>
      <c r="J20" s="7"/>
      <c r="K20" s="7"/>
      <c r="L20" s="7" t="str">
        <f>IF(K20="","",VLOOKUP(K20,{"一等奖学金",1000;"二等奖学金",500;"三等奖学金",300;"一等学习优秀奖",900;"二等学习优秀奖",400;"三等学习优秀奖",200;"无",0},2,))</f>
        <v/>
      </c>
      <c r="M20" s="7"/>
    </row>
    <row r="21" spans="1:13" ht="29.25" customHeight="1" x14ac:dyDescent="0.25">
      <c r="A21" s="49" t="s">
        <v>89</v>
      </c>
      <c r="B21" s="50"/>
      <c r="C21" s="51"/>
      <c r="D21" s="9"/>
      <c r="E21" s="9"/>
      <c r="F21" s="5" t="s">
        <v>90</v>
      </c>
      <c r="G21" s="52" t="s">
        <v>91</v>
      </c>
      <c r="H21" s="48"/>
      <c r="I21" s="48"/>
      <c r="J21" s="48"/>
      <c r="K21" s="3" t="s">
        <v>92</v>
      </c>
      <c r="L21" s="53">
        <f>SUM(L5:L20)</f>
        <v>5400</v>
      </c>
      <c r="M21" s="53"/>
    </row>
    <row r="22" spans="1:13" x14ac:dyDescent="0.25"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3" x14ac:dyDescent="0.25"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3" ht="45" customHeight="1" x14ac:dyDescent="0.25">
      <c r="A24" s="45" t="s">
        <v>0</v>
      </c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</row>
    <row r="25" spans="1:13" ht="25.5" customHeight="1" x14ac:dyDescent="0.25">
      <c r="A25" s="47" t="s">
        <v>93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</row>
    <row r="26" spans="1:13" ht="21" customHeight="1" x14ac:dyDescent="0.25">
      <c r="A26" s="53" t="s">
        <v>2</v>
      </c>
      <c r="B26" s="56" t="s">
        <v>3</v>
      </c>
      <c r="C26" s="53" t="s">
        <v>4</v>
      </c>
      <c r="D26" s="48" t="s">
        <v>5</v>
      </c>
      <c r="E26" s="48"/>
      <c r="F26" s="48"/>
      <c r="G26" s="48"/>
      <c r="H26" s="48"/>
      <c r="I26" s="48"/>
      <c r="J26" s="48"/>
      <c r="K26" s="62" t="s">
        <v>6</v>
      </c>
      <c r="L26" s="62" t="s">
        <v>7</v>
      </c>
      <c r="M26" s="62" t="s">
        <v>8</v>
      </c>
    </row>
    <row r="27" spans="1:13" ht="34" customHeight="1" x14ac:dyDescent="0.25">
      <c r="A27" s="53"/>
      <c r="B27" s="57"/>
      <c r="C27" s="53"/>
      <c r="D27" s="4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11" t="s">
        <v>14</v>
      </c>
      <c r="J27" s="5" t="s">
        <v>15</v>
      </c>
      <c r="K27" s="62"/>
      <c r="L27" s="62"/>
      <c r="M27" s="62"/>
    </row>
    <row r="28" spans="1:13" ht="19" customHeight="1" x14ac:dyDescent="0.25">
      <c r="A28" s="6">
        <v>2111010219</v>
      </c>
      <c r="B28" s="7" t="s">
        <v>94</v>
      </c>
      <c r="C28" s="7" t="s">
        <v>95</v>
      </c>
      <c r="D28" s="6" t="s">
        <v>96</v>
      </c>
      <c r="E28" s="6">
        <v>1</v>
      </c>
      <c r="F28" s="6">
        <v>91.44</v>
      </c>
      <c r="G28" s="6" t="s">
        <v>97</v>
      </c>
      <c r="H28" s="6" t="s">
        <v>98</v>
      </c>
      <c r="I28" s="6" t="s">
        <v>99</v>
      </c>
      <c r="J28" s="6" t="s">
        <v>100</v>
      </c>
      <c r="K28" s="7" t="s">
        <v>19</v>
      </c>
      <c r="L28" s="7">
        <f>IF(K28="","",VLOOKUP(K28,{"一等奖学金",1000;"二等奖学金",500;"三等奖学金",300;"无",0},2,))</f>
        <v>1000</v>
      </c>
      <c r="M28" s="7" t="s">
        <v>20</v>
      </c>
    </row>
    <row r="29" spans="1:13" ht="19" customHeight="1" x14ac:dyDescent="0.25">
      <c r="A29" s="6">
        <v>2111010219</v>
      </c>
      <c r="B29" s="7" t="s">
        <v>94</v>
      </c>
      <c r="C29" s="7"/>
      <c r="D29" s="6"/>
      <c r="E29" s="6"/>
      <c r="F29" s="6"/>
      <c r="G29" s="6"/>
      <c r="H29" s="6"/>
      <c r="I29" s="6"/>
      <c r="J29" s="6"/>
      <c r="K29" s="7"/>
      <c r="L29" s="7"/>
      <c r="M29" s="7" t="s">
        <v>21</v>
      </c>
    </row>
    <row r="30" spans="1:13" ht="19" customHeight="1" x14ac:dyDescent="0.25">
      <c r="A30" s="6" t="s">
        <v>101</v>
      </c>
      <c r="B30" s="7" t="s">
        <v>102</v>
      </c>
      <c r="C30" s="7" t="s">
        <v>22</v>
      </c>
      <c r="D30" s="6" t="s">
        <v>103</v>
      </c>
      <c r="E30" s="6">
        <v>6</v>
      </c>
      <c r="F30" s="6">
        <v>90.04</v>
      </c>
      <c r="G30" s="6" t="s">
        <v>104</v>
      </c>
      <c r="H30" s="6" t="s">
        <v>105</v>
      </c>
      <c r="I30" s="6" t="s">
        <v>106</v>
      </c>
      <c r="J30" s="6" t="s">
        <v>107</v>
      </c>
      <c r="K30" s="7" t="s">
        <v>29</v>
      </c>
      <c r="L30" s="7">
        <v>500</v>
      </c>
      <c r="M30" s="7" t="s">
        <v>22</v>
      </c>
    </row>
    <row r="31" spans="1:13" ht="19" customHeight="1" x14ac:dyDescent="0.25">
      <c r="A31" s="6" t="s">
        <v>108</v>
      </c>
      <c r="B31" s="7" t="s">
        <v>109</v>
      </c>
      <c r="C31" s="7" t="s">
        <v>22</v>
      </c>
      <c r="D31" s="6" t="s">
        <v>40</v>
      </c>
      <c r="E31" s="6">
        <v>2</v>
      </c>
      <c r="F31" s="6">
        <v>89.99</v>
      </c>
      <c r="G31" s="6" t="s">
        <v>110</v>
      </c>
      <c r="H31" s="6" t="s">
        <v>111</v>
      </c>
      <c r="I31" s="6" t="s">
        <v>112</v>
      </c>
      <c r="J31" s="6" t="s">
        <v>113</v>
      </c>
      <c r="K31" s="7" t="s">
        <v>29</v>
      </c>
      <c r="L31" s="7">
        <f>IF(K31="","",VLOOKUP(K31,{"一等奖学金",1000;"二等奖学金",500;"三等奖学金",300;"无",0},2,))</f>
        <v>500</v>
      </c>
      <c r="M31" s="7" t="s">
        <v>22</v>
      </c>
    </row>
    <row r="32" spans="1:13" ht="19" customHeight="1" x14ac:dyDescent="0.25">
      <c r="A32" s="6" t="s">
        <v>114</v>
      </c>
      <c r="B32" s="7" t="s">
        <v>115</v>
      </c>
      <c r="C32" s="7" t="s">
        <v>24</v>
      </c>
      <c r="D32" s="6" t="s">
        <v>39</v>
      </c>
      <c r="E32" s="6">
        <v>4</v>
      </c>
      <c r="F32" s="6">
        <v>89.87</v>
      </c>
      <c r="G32" s="6" t="s">
        <v>116</v>
      </c>
      <c r="H32" s="6" t="s">
        <v>117</v>
      </c>
      <c r="I32" s="6" t="s">
        <v>82</v>
      </c>
      <c r="J32" s="6" t="s">
        <v>118</v>
      </c>
      <c r="K32" s="7" t="s">
        <v>29</v>
      </c>
      <c r="L32" s="7">
        <v>500</v>
      </c>
      <c r="M32" s="7" t="s">
        <v>22</v>
      </c>
    </row>
    <row r="33" spans="1:13" ht="19" customHeight="1" x14ac:dyDescent="0.25">
      <c r="A33" s="6" t="s">
        <v>119</v>
      </c>
      <c r="B33" s="7" t="s">
        <v>120</v>
      </c>
      <c r="C33" s="7" t="s">
        <v>84</v>
      </c>
      <c r="D33" s="6" t="s">
        <v>48</v>
      </c>
      <c r="E33" s="6">
        <v>5</v>
      </c>
      <c r="F33" s="6">
        <v>89.35</v>
      </c>
      <c r="G33" s="6" t="s">
        <v>121</v>
      </c>
      <c r="H33" s="6" t="s">
        <v>122</v>
      </c>
      <c r="I33" s="6" t="s">
        <v>123</v>
      </c>
      <c r="J33" s="6" t="s">
        <v>124</v>
      </c>
      <c r="K33" s="7" t="s">
        <v>29</v>
      </c>
      <c r="L33" s="7">
        <f>IF(K33="","",VLOOKUP(K33,{"一等奖学金",1000;"二等奖学金",500;"三等奖学金",300;"一等学习优秀奖",900;"二等学习优秀奖",400;"三等学习优秀奖",200;"无",0},2,))</f>
        <v>500</v>
      </c>
      <c r="M33" s="7" t="s">
        <v>21</v>
      </c>
    </row>
    <row r="34" spans="1:13" ht="19" customHeight="1" x14ac:dyDescent="0.25">
      <c r="A34" s="6" t="s">
        <v>125</v>
      </c>
      <c r="B34" s="7" t="s">
        <v>126</v>
      </c>
      <c r="C34" s="7" t="s">
        <v>22</v>
      </c>
      <c r="D34" s="6" t="s">
        <v>54</v>
      </c>
      <c r="E34" s="6">
        <v>3</v>
      </c>
      <c r="F34" s="6">
        <v>89.04</v>
      </c>
      <c r="G34" s="6" t="s">
        <v>127</v>
      </c>
      <c r="H34" s="6" t="s">
        <v>128</v>
      </c>
      <c r="I34" s="6" t="s">
        <v>129</v>
      </c>
      <c r="J34" s="6" t="s">
        <v>130</v>
      </c>
      <c r="K34" s="7" t="s">
        <v>34</v>
      </c>
      <c r="L34" s="7">
        <f>IF(K34="","",VLOOKUP(K34,{"一等奖学金",1000;"二等奖学金",500;"三等奖学金",300;"一等学习优秀奖",900;"二等学习优秀奖",400;"三等学习优秀奖",200;"无",0},2,))</f>
        <v>300</v>
      </c>
      <c r="M34" s="7" t="s">
        <v>22</v>
      </c>
    </row>
    <row r="35" spans="1:13" ht="19" customHeight="1" x14ac:dyDescent="0.25">
      <c r="A35" s="6" t="s">
        <v>131</v>
      </c>
      <c r="B35" s="7" t="s">
        <v>132</v>
      </c>
      <c r="C35" s="7" t="s">
        <v>65</v>
      </c>
      <c r="D35" s="6" t="s">
        <v>133</v>
      </c>
      <c r="E35" s="6">
        <v>8</v>
      </c>
      <c r="F35" s="6" t="s">
        <v>134</v>
      </c>
      <c r="G35" s="6" t="s">
        <v>135</v>
      </c>
      <c r="H35" s="6" t="s">
        <v>136</v>
      </c>
      <c r="I35" s="6" t="s">
        <v>137</v>
      </c>
      <c r="J35" s="6" t="s">
        <v>124</v>
      </c>
      <c r="K35" s="7" t="s">
        <v>34</v>
      </c>
      <c r="L35" s="7">
        <f>IF(K35="","",VLOOKUP(K35,{"一等奖学金",1000;"二等奖学金",500;"三等奖学金",300;"一等学习优秀奖",900;"二等学习优秀奖",400;"三等学习优秀奖",200;"无",0},2,))</f>
        <v>300</v>
      </c>
      <c r="M35" s="7" t="s">
        <v>22</v>
      </c>
    </row>
    <row r="36" spans="1:13" ht="19" customHeight="1" x14ac:dyDescent="0.25">
      <c r="A36" s="6" t="s">
        <v>138</v>
      </c>
      <c r="B36" s="7" t="s">
        <v>139</v>
      </c>
      <c r="C36" s="7" t="s">
        <v>22</v>
      </c>
      <c r="D36" s="6" t="s">
        <v>66</v>
      </c>
      <c r="E36" s="6">
        <v>9</v>
      </c>
      <c r="F36" s="6">
        <v>87.86</v>
      </c>
      <c r="G36" s="6" t="s">
        <v>140</v>
      </c>
      <c r="H36" s="6" t="s">
        <v>141</v>
      </c>
      <c r="I36" s="6" t="s">
        <v>142</v>
      </c>
      <c r="J36" s="6" t="s">
        <v>143</v>
      </c>
      <c r="K36" s="7" t="s">
        <v>34</v>
      </c>
      <c r="L36" s="7">
        <f>IF(K36="","",VLOOKUP(K36,{"一等奖学金",1000;"二等奖学金",500;"三等奖学金",300;"一等学习优秀奖",900;"二等学习优秀奖",400;"三等学习优秀奖",200;"无",0},2,))</f>
        <v>300</v>
      </c>
      <c r="M36" s="7" t="s">
        <v>22</v>
      </c>
    </row>
    <row r="37" spans="1:13" ht="19" customHeight="1" x14ac:dyDescent="0.25">
      <c r="A37" s="6" t="s">
        <v>144</v>
      </c>
      <c r="B37" s="7" t="s">
        <v>145</v>
      </c>
      <c r="C37" s="7" t="s">
        <v>22</v>
      </c>
      <c r="D37" s="6" t="s">
        <v>72</v>
      </c>
      <c r="E37" s="6">
        <v>7</v>
      </c>
      <c r="F37" s="6">
        <v>87.62</v>
      </c>
      <c r="G37" s="6" t="s">
        <v>146</v>
      </c>
      <c r="H37" s="6" t="s">
        <v>147</v>
      </c>
      <c r="I37" s="6" t="s">
        <v>148</v>
      </c>
      <c r="J37" s="6" t="s">
        <v>149</v>
      </c>
      <c r="K37" s="7" t="s">
        <v>34</v>
      </c>
      <c r="L37" s="7">
        <f>IF(K37="","",VLOOKUP(K37,{"一等奖学金",1000;"二等奖学金",500;"三等奖学金",300;"一等学习优秀奖",900;"二等学习优秀奖",400;"三等学习优秀奖",200;"无",0},2,))</f>
        <v>300</v>
      </c>
      <c r="M37" s="7" t="s">
        <v>22</v>
      </c>
    </row>
    <row r="38" spans="1:13" ht="19" customHeight="1" x14ac:dyDescent="0.25">
      <c r="A38" s="7">
        <v>2113020111</v>
      </c>
      <c r="B38" s="7" t="s">
        <v>639</v>
      </c>
      <c r="C38" s="7" t="s">
        <v>22</v>
      </c>
      <c r="D38" s="7" t="s">
        <v>61</v>
      </c>
      <c r="E38" s="7" t="s">
        <v>61</v>
      </c>
      <c r="F38" s="7" t="s">
        <v>640</v>
      </c>
      <c r="G38" s="7" t="s">
        <v>641</v>
      </c>
      <c r="H38" s="7" t="s">
        <v>642</v>
      </c>
      <c r="I38" s="12" t="s">
        <v>643</v>
      </c>
      <c r="J38" s="13" t="s">
        <v>644</v>
      </c>
      <c r="K38" s="7" t="s">
        <v>34</v>
      </c>
      <c r="L38" s="7">
        <v>300</v>
      </c>
      <c r="M38" s="7" t="s">
        <v>22</v>
      </c>
    </row>
    <row r="39" spans="1:13" ht="19" customHeight="1" x14ac:dyDescent="0.25">
      <c r="A39" s="6" t="s">
        <v>150</v>
      </c>
      <c r="B39" s="7" t="s">
        <v>151</v>
      </c>
      <c r="C39" s="7" t="s">
        <v>22</v>
      </c>
      <c r="D39" s="6">
        <v>11</v>
      </c>
      <c r="E39" s="6">
        <v>12</v>
      </c>
      <c r="F39" s="6">
        <v>86.67</v>
      </c>
      <c r="G39" s="6" t="s">
        <v>152</v>
      </c>
      <c r="H39" s="6" t="s">
        <v>153</v>
      </c>
      <c r="I39" s="6" t="s">
        <v>154</v>
      </c>
      <c r="J39" s="6" t="s">
        <v>155</v>
      </c>
      <c r="K39" s="7" t="s">
        <v>34</v>
      </c>
      <c r="L39" s="7">
        <v>300</v>
      </c>
      <c r="M39" s="7" t="s">
        <v>22</v>
      </c>
    </row>
    <row r="40" spans="1:13" ht="19" customHeight="1" x14ac:dyDescent="0.25">
      <c r="A40" s="6" t="s">
        <v>156</v>
      </c>
      <c r="B40" s="6" t="s">
        <v>157</v>
      </c>
      <c r="C40" s="7" t="s">
        <v>22</v>
      </c>
      <c r="D40" s="6" t="s">
        <v>162</v>
      </c>
      <c r="E40" s="6" t="s">
        <v>158</v>
      </c>
      <c r="F40" s="6">
        <v>86.52</v>
      </c>
      <c r="G40" s="6" t="s">
        <v>159</v>
      </c>
      <c r="H40" s="6" t="s">
        <v>160</v>
      </c>
      <c r="I40" s="6" t="s">
        <v>161</v>
      </c>
      <c r="J40" s="6" t="s">
        <v>149</v>
      </c>
      <c r="K40" s="7" t="s">
        <v>34</v>
      </c>
      <c r="L40" s="7">
        <v>300</v>
      </c>
      <c r="M40" s="7" t="s">
        <v>22</v>
      </c>
    </row>
    <row r="41" spans="1:13" ht="19" customHeight="1" x14ac:dyDescent="0.25">
      <c r="A41" s="7"/>
      <c r="B41" s="7"/>
      <c r="C41" s="7"/>
      <c r="D41" s="7"/>
      <c r="E41" s="7"/>
      <c r="F41" s="7"/>
      <c r="G41" s="7"/>
      <c r="H41" s="7"/>
      <c r="I41" s="12"/>
      <c r="J41" s="7"/>
      <c r="K41" s="7"/>
      <c r="L41" s="7" t="str">
        <f>IF(K41="","",VLOOKUP(K41,{"一等奖学金",1000;"二等奖学金",500;"三等奖学金",300;"一等学习优秀奖",900;"二等学习优秀奖",400;"三等学习优秀奖",200;"无",0},2,))</f>
        <v/>
      </c>
      <c r="M41" s="7"/>
    </row>
    <row r="42" spans="1:13" ht="19" customHeight="1" x14ac:dyDescent="0.25">
      <c r="A42" s="6"/>
      <c r="B42" s="7"/>
      <c r="C42" s="7"/>
      <c r="D42" s="6"/>
      <c r="E42" s="6"/>
      <c r="F42" s="6"/>
      <c r="G42" s="6"/>
      <c r="H42" s="6"/>
      <c r="I42" s="6"/>
      <c r="J42" s="6"/>
      <c r="K42" s="7"/>
      <c r="L42" s="7" t="str">
        <f>IF(K42="","",VLOOKUP(K42,{"一等奖学金",1000;"二等奖学金",500;"三等奖学金",300;"一等学习优秀奖",900;"二等学习优秀奖",400;"三等学习优秀奖",200;"无",0},2,))</f>
        <v/>
      </c>
      <c r="M42" s="7"/>
    </row>
    <row r="43" spans="1:13" ht="19" customHeight="1" x14ac:dyDescent="0.25">
      <c r="A43" s="6"/>
      <c r="B43" s="7"/>
      <c r="C43" s="7"/>
      <c r="D43" s="6"/>
      <c r="E43" s="6"/>
      <c r="F43" s="6"/>
      <c r="G43" s="6"/>
      <c r="H43" s="6"/>
      <c r="I43" s="6"/>
      <c r="J43" s="6"/>
      <c r="K43" s="7"/>
      <c r="L43" s="7" t="str">
        <f>IF(K43="","",VLOOKUP(K43,{"一等奖学金",1000;"二等奖学金",500;"三等奖学金",300;"一等学习优秀奖",900;"二等学习优秀奖",400;"三等学习优秀奖",200;"无",0},2,))</f>
        <v/>
      </c>
      <c r="M43" s="7"/>
    </row>
    <row r="44" spans="1:13" ht="29.25" customHeight="1" x14ac:dyDescent="0.25">
      <c r="A44" s="49" t="s">
        <v>89</v>
      </c>
      <c r="B44" s="50"/>
      <c r="C44" s="51"/>
      <c r="D44" s="9"/>
      <c r="E44" s="9"/>
      <c r="F44" s="5" t="s">
        <v>90</v>
      </c>
      <c r="G44" s="52" t="s">
        <v>165</v>
      </c>
      <c r="H44" s="48"/>
      <c r="I44" s="48"/>
      <c r="J44" s="48"/>
      <c r="K44" s="3" t="s">
        <v>92</v>
      </c>
      <c r="L44" s="53">
        <f>SUM(L28:L43)</f>
        <v>5100</v>
      </c>
      <c r="M44" s="53"/>
    </row>
    <row r="45" spans="1:13" ht="15" customHeight="1" x14ac:dyDescent="0.25"/>
    <row r="46" spans="1:13" ht="45" customHeight="1" x14ac:dyDescent="0.25">
      <c r="A46" s="45" t="s">
        <v>0</v>
      </c>
      <c r="B46" s="45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</row>
    <row r="47" spans="1:13" ht="25.5" customHeight="1" x14ac:dyDescent="0.25">
      <c r="A47" s="47" t="s">
        <v>166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 ht="21" customHeight="1" x14ac:dyDescent="0.25">
      <c r="A48" s="53" t="s">
        <v>2</v>
      </c>
      <c r="B48" s="56" t="s">
        <v>3</v>
      </c>
      <c r="C48" s="53" t="s">
        <v>4</v>
      </c>
      <c r="D48" s="48" t="s">
        <v>5</v>
      </c>
      <c r="E48" s="48"/>
      <c r="F48" s="48"/>
      <c r="G48" s="48"/>
      <c r="H48" s="48"/>
      <c r="I48" s="48"/>
      <c r="J48" s="48"/>
      <c r="K48" s="62" t="s">
        <v>6</v>
      </c>
      <c r="L48" s="62" t="s">
        <v>7</v>
      </c>
      <c r="M48" s="62" t="s">
        <v>8</v>
      </c>
    </row>
    <row r="49" spans="1:13" ht="34" customHeight="1" x14ac:dyDescent="0.25">
      <c r="A49" s="53"/>
      <c r="B49" s="57"/>
      <c r="C49" s="53"/>
      <c r="D49" s="4" t="s">
        <v>9</v>
      </c>
      <c r="E49" s="5" t="s">
        <v>10</v>
      </c>
      <c r="F49" s="5" t="s">
        <v>11</v>
      </c>
      <c r="G49" s="5" t="s">
        <v>12</v>
      </c>
      <c r="H49" s="5" t="s">
        <v>13</v>
      </c>
      <c r="I49" s="11" t="s">
        <v>14</v>
      </c>
      <c r="J49" s="5" t="s">
        <v>15</v>
      </c>
      <c r="K49" s="62"/>
      <c r="L49" s="62"/>
      <c r="M49" s="62"/>
    </row>
    <row r="50" spans="1:13" ht="19" customHeight="1" x14ac:dyDescent="0.25">
      <c r="A50" s="6">
        <v>2111020107</v>
      </c>
      <c r="B50" s="7" t="s">
        <v>167</v>
      </c>
      <c r="C50" s="7" t="s">
        <v>17</v>
      </c>
      <c r="D50" s="6">
        <v>1</v>
      </c>
      <c r="E50" s="6">
        <v>4</v>
      </c>
      <c r="F50" s="6" t="s">
        <v>168</v>
      </c>
      <c r="G50" s="6" t="s">
        <v>169</v>
      </c>
      <c r="H50" s="6" t="s">
        <v>170</v>
      </c>
      <c r="I50" s="6">
        <v>7.44</v>
      </c>
      <c r="J50" s="6">
        <v>2.65</v>
      </c>
      <c r="K50" s="7" t="s">
        <v>19</v>
      </c>
      <c r="L50" s="7">
        <f>IF(K50="","",VLOOKUP(K50,{"一等奖学金",1000;"二等奖学金",500;"三等奖学金",300;"无",0},2,))</f>
        <v>1000</v>
      </c>
      <c r="M50" s="7" t="s">
        <v>20</v>
      </c>
    </row>
    <row r="51" spans="1:13" ht="19" customHeight="1" x14ac:dyDescent="0.25">
      <c r="A51" s="6">
        <v>2111020105</v>
      </c>
      <c r="B51" s="7" t="s">
        <v>171</v>
      </c>
      <c r="C51" s="7" t="s">
        <v>172</v>
      </c>
      <c r="D51" s="6">
        <v>2</v>
      </c>
      <c r="E51" s="6">
        <v>1</v>
      </c>
      <c r="F51" s="6" t="s">
        <v>173</v>
      </c>
      <c r="G51" s="6">
        <v>18.21</v>
      </c>
      <c r="H51" s="6">
        <v>64.39</v>
      </c>
      <c r="I51" s="6">
        <v>8.02</v>
      </c>
      <c r="J51" s="6">
        <v>1.75</v>
      </c>
      <c r="K51" s="7" t="s">
        <v>29</v>
      </c>
      <c r="L51" s="7">
        <v>500</v>
      </c>
      <c r="M51" s="7" t="s">
        <v>22</v>
      </c>
    </row>
    <row r="52" spans="1:13" ht="19" customHeight="1" x14ac:dyDescent="0.25">
      <c r="A52" s="6">
        <v>2111020115</v>
      </c>
      <c r="B52" s="7" t="s">
        <v>174</v>
      </c>
      <c r="C52" s="7" t="s">
        <v>84</v>
      </c>
      <c r="D52" s="6">
        <v>3</v>
      </c>
      <c r="E52" s="6" t="s">
        <v>40</v>
      </c>
      <c r="F52" s="6" t="s">
        <v>175</v>
      </c>
      <c r="G52" s="6">
        <v>18.93</v>
      </c>
      <c r="H52" s="6">
        <v>63.68</v>
      </c>
      <c r="I52" s="6" t="s">
        <v>176</v>
      </c>
      <c r="J52" s="6" t="s">
        <v>124</v>
      </c>
      <c r="K52" s="7" t="s">
        <v>29</v>
      </c>
      <c r="L52" s="7">
        <f>IF(K52="","",VLOOKUP(K52,{"一等奖学金",1000;"二等奖学金",500;"三等奖学金",300;"无",0},2,))</f>
        <v>500</v>
      </c>
      <c r="M52" s="7" t="s">
        <v>22</v>
      </c>
    </row>
    <row r="53" spans="1:13" ht="19" customHeight="1" x14ac:dyDescent="0.25">
      <c r="A53" s="6">
        <v>2111020131</v>
      </c>
      <c r="B53" s="7" t="s">
        <v>177</v>
      </c>
      <c r="C53" s="7" t="s">
        <v>95</v>
      </c>
      <c r="D53" s="6" t="s">
        <v>39</v>
      </c>
      <c r="E53" s="6" t="s">
        <v>54</v>
      </c>
      <c r="F53" s="6" t="s">
        <v>41</v>
      </c>
      <c r="G53" s="6" t="s">
        <v>178</v>
      </c>
      <c r="H53" s="6" t="s">
        <v>179</v>
      </c>
      <c r="I53" s="6" t="s">
        <v>180</v>
      </c>
      <c r="J53" s="6" t="s">
        <v>181</v>
      </c>
      <c r="K53" s="7" t="s">
        <v>29</v>
      </c>
      <c r="L53" s="7">
        <v>500</v>
      </c>
      <c r="M53" s="7" t="s">
        <v>21</v>
      </c>
    </row>
    <row r="54" spans="1:13" ht="19" customHeight="1" x14ac:dyDescent="0.25">
      <c r="A54" s="6">
        <v>2111020119</v>
      </c>
      <c r="B54" s="7" t="s">
        <v>182</v>
      </c>
      <c r="C54" s="7" t="s">
        <v>22</v>
      </c>
      <c r="D54" s="6" t="s">
        <v>48</v>
      </c>
      <c r="E54" s="6" t="s">
        <v>103</v>
      </c>
      <c r="F54" s="6" t="s">
        <v>183</v>
      </c>
      <c r="G54" s="6" t="s">
        <v>184</v>
      </c>
      <c r="H54" s="6" t="s">
        <v>185</v>
      </c>
      <c r="I54" s="6" t="s">
        <v>186</v>
      </c>
      <c r="J54" s="6" t="s">
        <v>45</v>
      </c>
      <c r="K54" s="7" t="s">
        <v>29</v>
      </c>
      <c r="L54" s="7">
        <f>IF(K54="","",VLOOKUP(K54,{"一等奖学金",1000;"二等奖学金",500;"三等奖学金",300;"一等学习优秀奖",900;"二等学习优秀奖",400;"三等学习优秀奖",200;"无",0},2,))</f>
        <v>500</v>
      </c>
      <c r="M54" s="7" t="s">
        <v>22</v>
      </c>
    </row>
    <row r="55" spans="1:13" ht="19" customHeight="1" x14ac:dyDescent="0.25">
      <c r="A55" s="6">
        <v>191102101</v>
      </c>
      <c r="B55" s="7" t="s">
        <v>187</v>
      </c>
      <c r="C55" s="7" t="s">
        <v>24</v>
      </c>
      <c r="D55" s="6" t="s">
        <v>54</v>
      </c>
      <c r="E55" s="6" t="s">
        <v>61</v>
      </c>
      <c r="F55" s="6" t="s">
        <v>188</v>
      </c>
      <c r="G55" s="6" t="s">
        <v>189</v>
      </c>
      <c r="H55" s="6" t="s">
        <v>190</v>
      </c>
      <c r="I55" s="6" t="s">
        <v>163</v>
      </c>
      <c r="J55" s="6" t="s">
        <v>191</v>
      </c>
      <c r="K55" s="7" t="s">
        <v>34</v>
      </c>
      <c r="L55" s="7">
        <f>IF(K55="","",VLOOKUP(K55,{"一等奖学金",1000;"二等奖学金",500;"三等奖学金",300;"一等学习优秀奖",900;"二等学习优秀奖",400;"三等学习优秀奖",200;"无",0},2,))</f>
        <v>300</v>
      </c>
      <c r="M55" s="7" t="s">
        <v>21</v>
      </c>
    </row>
    <row r="56" spans="1:13" ht="19" customHeight="1" x14ac:dyDescent="0.25">
      <c r="A56" s="6">
        <v>2111020113</v>
      </c>
      <c r="B56" s="7" t="s">
        <v>192</v>
      </c>
      <c r="C56" s="7" t="s">
        <v>193</v>
      </c>
      <c r="D56" s="6" t="s">
        <v>133</v>
      </c>
      <c r="E56" s="6" t="s">
        <v>162</v>
      </c>
      <c r="F56" s="6" t="s">
        <v>194</v>
      </c>
      <c r="G56" s="6" t="s">
        <v>195</v>
      </c>
      <c r="H56" s="6" t="s">
        <v>196</v>
      </c>
      <c r="I56" s="6" t="s">
        <v>197</v>
      </c>
      <c r="J56" s="6" t="s">
        <v>198</v>
      </c>
      <c r="K56" s="7" t="s">
        <v>34</v>
      </c>
      <c r="L56" s="7">
        <f>IF(K56="","",VLOOKUP(K56,{"一等奖学金",1000;"二等奖学金",500;"三等奖学金",300;"一等学习优秀奖",900;"二等学习优秀奖",400;"三等学习优秀奖",200;"无",0},2,))</f>
        <v>300</v>
      </c>
      <c r="M56" s="7" t="s">
        <v>22</v>
      </c>
    </row>
    <row r="57" spans="1:13" ht="19" customHeight="1" x14ac:dyDescent="0.25">
      <c r="A57" s="6" t="s">
        <v>199</v>
      </c>
      <c r="B57" s="7" t="s">
        <v>200</v>
      </c>
      <c r="C57" s="7" t="s">
        <v>65</v>
      </c>
      <c r="D57" s="6" t="s">
        <v>66</v>
      </c>
      <c r="E57" s="6" t="s">
        <v>72</v>
      </c>
      <c r="F57" s="6" t="s">
        <v>201</v>
      </c>
      <c r="G57" s="6" t="s">
        <v>202</v>
      </c>
      <c r="H57" s="6" t="s">
        <v>203</v>
      </c>
      <c r="I57" s="6" t="s">
        <v>154</v>
      </c>
      <c r="J57" s="6" t="s">
        <v>124</v>
      </c>
      <c r="K57" s="7" t="s">
        <v>34</v>
      </c>
      <c r="L57" s="7">
        <f>IF(K57="","",VLOOKUP(K57,{"一等奖学金",1000;"二等奖学金",500;"三等奖学金",300;"一等学习优秀奖",900;"二等学习优秀奖",400;"三等学习优秀奖",200;"无",0},2,))</f>
        <v>300</v>
      </c>
      <c r="M57" s="7" t="s">
        <v>22</v>
      </c>
    </row>
    <row r="58" spans="1:13" ht="19" customHeight="1" x14ac:dyDescent="0.25">
      <c r="A58" s="6">
        <v>2111020120</v>
      </c>
      <c r="B58" s="7" t="s">
        <v>204</v>
      </c>
      <c r="C58" s="7" t="s">
        <v>22</v>
      </c>
      <c r="D58" s="6" t="s">
        <v>72</v>
      </c>
      <c r="E58" s="6" t="s">
        <v>133</v>
      </c>
      <c r="F58" s="6" t="s">
        <v>205</v>
      </c>
      <c r="G58" s="6" t="s">
        <v>206</v>
      </c>
      <c r="H58" s="6" t="s">
        <v>207</v>
      </c>
      <c r="I58" s="6" t="s">
        <v>208</v>
      </c>
      <c r="J58" s="6" t="s">
        <v>143</v>
      </c>
      <c r="K58" s="7" t="s">
        <v>34</v>
      </c>
      <c r="L58" s="7">
        <f>IF(K58="","",VLOOKUP(K58,{"一等奖学金",1000;"二等奖学金",500;"三等奖学金",300;"一等学习优秀奖",900;"二等学习优秀奖",400;"三等学习优秀奖",200;"无",0},2,))</f>
        <v>300</v>
      </c>
      <c r="M58" s="7" t="s">
        <v>22</v>
      </c>
    </row>
    <row r="59" spans="1:13" ht="19" customHeight="1" x14ac:dyDescent="0.25">
      <c r="A59" s="6">
        <v>2111020121</v>
      </c>
      <c r="B59" s="7" t="s">
        <v>209</v>
      </c>
      <c r="C59" s="7" t="s">
        <v>22</v>
      </c>
      <c r="D59" s="6" t="s">
        <v>61</v>
      </c>
      <c r="E59" s="6" t="s">
        <v>48</v>
      </c>
      <c r="F59" s="6" t="s">
        <v>210</v>
      </c>
      <c r="G59" s="6" t="s">
        <v>211</v>
      </c>
      <c r="H59" s="6" t="s">
        <v>212</v>
      </c>
      <c r="I59" s="6" t="s">
        <v>213</v>
      </c>
      <c r="J59" s="6" t="s">
        <v>58</v>
      </c>
      <c r="K59" s="7" t="s">
        <v>34</v>
      </c>
      <c r="L59" s="7">
        <f>IF(K59="","",VLOOKUP(K59,{"一等奖学金",1000;"二等奖学金",500;"三等奖学金",300;"一等学习优秀奖",900;"二等学习优秀奖",400;"三等学习优秀奖",200;"无",0},2,))</f>
        <v>300</v>
      </c>
      <c r="M59" s="7" t="s">
        <v>22</v>
      </c>
    </row>
    <row r="60" spans="1:13" ht="19" customHeight="1" x14ac:dyDescent="0.25">
      <c r="A60" s="7">
        <v>2111020128</v>
      </c>
      <c r="B60" s="7" t="s">
        <v>214</v>
      </c>
      <c r="C60" s="7" t="s">
        <v>22</v>
      </c>
      <c r="D60" s="7" t="s">
        <v>158</v>
      </c>
      <c r="E60" s="7" t="s">
        <v>66</v>
      </c>
      <c r="F60" s="7" t="s">
        <v>215</v>
      </c>
      <c r="G60" s="7" t="s">
        <v>121</v>
      </c>
      <c r="H60" s="7" t="s">
        <v>216</v>
      </c>
      <c r="I60" s="12" t="s">
        <v>217</v>
      </c>
      <c r="J60" s="13" t="s">
        <v>45</v>
      </c>
      <c r="K60" s="7" t="s">
        <v>34</v>
      </c>
      <c r="L60" s="7">
        <f>IF(K60="","",VLOOKUP(K60,{"一等奖学金",1000;"二等奖学金",500;"三等奖学金",300;"一等学习优秀奖",900;"二等学习优秀奖",400;"三等学习优秀奖",200;"无",0},2,))</f>
        <v>300</v>
      </c>
      <c r="M60" s="7" t="s">
        <v>22</v>
      </c>
    </row>
    <row r="61" spans="1:13" ht="19" customHeight="1" x14ac:dyDescent="0.25">
      <c r="A61" s="6">
        <v>2111020114</v>
      </c>
      <c r="B61" s="7" t="s">
        <v>218</v>
      </c>
      <c r="C61" s="7" t="s">
        <v>22</v>
      </c>
      <c r="D61" s="6" t="s">
        <v>162</v>
      </c>
      <c r="E61" s="6" t="s">
        <v>219</v>
      </c>
      <c r="F61" s="6" t="s">
        <v>220</v>
      </c>
      <c r="G61" s="6" t="s">
        <v>221</v>
      </c>
      <c r="H61" s="6" t="s">
        <v>222</v>
      </c>
      <c r="I61" s="6" t="s">
        <v>223</v>
      </c>
      <c r="J61" s="6" t="s">
        <v>130</v>
      </c>
      <c r="K61" s="7" t="s">
        <v>34</v>
      </c>
      <c r="L61" s="7">
        <f>IF(K61="","",VLOOKUP(K61,{"一等奖学金",1000;"二等奖学金",500;"三等奖学金",300;"一等学习优秀奖",900;"二等学习优秀奖",400;"三等学习优秀奖",200;"无",0},2,))</f>
        <v>300</v>
      </c>
      <c r="M61" s="7" t="s">
        <v>22</v>
      </c>
    </row>
    <row r="62" spans="1:13" ht="19" customHeight="1" x14ac:dyDescent="0.25">
      <c r="A62" s="6"/>
      <c r="B62" s="6"/>
      <c r="C62" s="7"/>
      <c r="D62" s="6"/>
      <c r="E62" s="6"/>
      <c r="F62" s="6"/>
      <c r="G62" s="6"/>
      <c r="H62" s="6"/>
      <c r="I62" s="6"/>
      <c r="J62" s="6"/>
      <c r="K62" s="7"/>
      <c r="L62" s="7" t="str">
        <f>IF(K62="","",VLOOKUP(K62,{"一等奖学金",1000;"二等奖学金",500;"三等奖学金",300;"一等学习优秀奖",900;"二等学习优秀奖",400;"三等学习优秀奖",200;"无",0},2,))</f>
        <v/>
      </c>
      <c r="M62" s="7"/>
    </row>
    <row r="63" spans="1:13" ht="19" customHeight="1" x14ac:dyDescent="0.25">
      <c r="A63" s="7"/>
      <c r="B63" s="7"/>
      <c r="C63" s="7"/>
      <c r="D63" s="7"/>
      <c r="E63" s="7"/>
      <c r="F63" s="7"/>
      <c r="G63" s="7"/>
      <c r="H63" s="7"/>
      <c r="I63" s="12"/>
      <c r="J63" s="7"/>
      <c r="K63" s="7"/>
      <c r="L63" s="7" t="str">
        <f>IF(K63="","",VLOOKUP(K63,{"一等奖学金",1000;"二等奖学金",500;"三等奖学金",300;"一等学习优秀奖",900;"二等学习优秀奖",400;"三等学习优秀奖",200;"无",0},2,))</f>
        <v/>
      </c>
      <c r="M63" s="7"/>
    </row>
    <row r="64" spans="1:13" ht="19" customHeight="1" x14ac:dyDescent="0.25">
      <c r="A64" s="6"/>
      <c r="B64" s="7"/>
      <c r="C64" s="7"/>
      <c r="D64" s="6"/>
      <c r="E64" s="6"/>
      <c r="F64" s="6"/>
      <c r="G64" s="6"/>
      <c r="H64" s="6"/>
      <c r="I64" s="6"/>
      <c r="J64" s="6"/>
      <c r="K64" s="7"/>
      <c r="L64" s="7" t="str">
        <f>IF(K64="","",VLOOKUP(K64,{"一等奖学金",1000;"二等奖学金",500;"三等奖学金",300;"一等学习优秀奖",900;"二等学习优秀奖",400;"三等学习优秀奖",200;"无",0},2,))</f>
        <v/>
      </c>
      <c r="M64" s="7"/>
    </row>
    <row r="65" spans="1:13" ht="19" customHeight="1" x14ac:dyDescent="0.25">
      <c r="A65" s="6"/>
      <c r="B65" s="7"/>
      <c r="C65" s="7"/>
      <c r="D65" s="6"/>
      <c r="E65" s="6"/>
      <c r="F65" s="6"/>
      <c r="G65" s="6"/>
      <c r="H65" s="6"/>
      <c r="I65" s="6"/>
      <c r="J65" s="6"/>
      <c r="K65" s="7"/>
      <c r="L65" s="7"/>
      <c r="M65" s="7"/>
    </row>
    <row r="66" spans="1:13" ht="29.25" customHeight="1" x14ac:dyDescent="0.25">
      <c r="A66" s="49" t="s">
        <v>89</v>
      </c>
      <c r="B66" s="50"/>
      <c r="C66" s="51"/>
      <c r="D66" s="9"/>
      <c r="E66" s="9"/>
      <c r="F66" s="5" t="s">
        <v>90</v>
      </c>
      <c r="G66" s="52" t="s">
        <v>224</v>
      </c>
      <c r="H66" s="48"/>
      <c r="I66" s="48"/>
      <c r="J66" s="48"/>
      <c r="K66" s="3" t="s">
        <v>92</v>
      </c>
      <c r="L66" s="53">
        <f>SUM(L50:L65)</f>
        <v>5100</v>
      </c>
      <c r="M66" s="53"/>
    </row>
    <row r="68" spans="1:13" ht="45" customHeight="1" x14ac:dyDescent="0.25">
      <c r="A68" s="45" t="s">
        <v>0</v>
      </c>
      <c r="B68" s="45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</row>
    <row r="69" spans="1:13" ht="25.5" customHeight="1" x14ac:dyDescent="0.25">
      <c r="A69" s="47" t="s">
        <v>225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3" ht="21" customHeight="1" x14ac:dyDescent="0.25">
      <c r="A70" s="53" t="s">
        <v>2</v>
      </c>
      <c r="B70" s="56" t="s">
        <v>3</v>
      </c>
      <c r="C70" s="53" t="s">
        <v>4</v>
      </c>
      <c r="D70" s="48" t="s">
        <v>5</v>
      </c>
      <c r="E70" s="48"/>
      <c r="F70" s="48"/>
      <c r="G70" s="48"/>
      <c r="H70" s="48"/>
      <c r="I70" s="48"/>
      <c r="J70" s="48"/>
      <c r="K70" s="62" t="s">
        <v>6</v>
      </c>
      <c r="L70" s="62" t="s">
        <v>7</v>
      </c>
      <c r="M70" s="62" t="s">
        <v>8</v>
      </c>
    </row>
    <row r="71" spans="1:13" ht="34" customHeight="1" x14ac:dyDescent="0.25">
      <c r="A71" s="53"/>
      <c r="B71" s="57"/>
      <c r="C71" s="53"/>
      <c r="D71" s="4" t="s">
        <v>9</v>
      </c>
      <c r="E71" s="5" t="s">
        <v>10</v>
      </c>
      <c r="F71" s="5" t="s">
        <v>11</v>
      </c>
      <c r="G71" s="5" t="s">
        <v>12</v>
      </c>
      <c r="H71" s="5" t="s">
        <v>13</v>
      </c>
      <c r="I71" s="11" t="s">
        <v>14</v>
      </c>
      <c r="J71" s="5" t="s">
        <v>15</v>
      </c>
      <c r="K71" s="62"/>
      <c r="L71" s="62"/>
      <c r="M71" s="62"/>
    </row>
    <row r="72" spans="1:13" ht="19" customHeight="1" x14ac:dyDescent="0.25">
      <c r="A72" s="6">
        <v>2111020236</v>
      </c>
      <c r="B72" s="7" t="s">
        <v>226</v>
      </c>
      <c r="C72" s="7" t="s">
        <v>17</v>
      </c>
      <c r="D72" s="6">
        <v>1</v>
      </c>
      <c r="E72" s="6">
        <v>2</v>
      </c>
      <c r="F72" s="6">
        <v>96.71</v>
      </c>
      <c r="G72" s="6">
        <v>19.850000000000001</v>
      </c>
      <c r="H72" s="6" t="s">
        <v>227</v>
      </c>
      <c r="I72" s="6">
        <v>8.68</v>
      </c>
      <c r="J72" s="6">
        <v>4.38</v>
      </c>
      <c r="K72" s="7" t="s">
        <v>19</v>
      </c>
      <c r="L72" s="7">
        <f>IF(K72="","",VLOOKUP(K72,{"一等奖学金",1000;"二等奖学金",500;"三等奖学金",300;"无",0},2,))</f>
        <v>1000</v>
      </c>
      <c r="M72" s="7" t="s">
        <v>20</v>
      </c>
    </row>
    <row r="73" spans="1:13" ht="19" customHeight="1" x14ac:dyDescent="0.25">
      <c r="A73" s="6">
        <v>2111020232</v>
      </c>
      <c r="B73" s="7" t="s">
        <v>228</v>
      </c>
      <c r="C73" s="7" t="s">
        <v>22</v>
      </c>
      <c r="D73" s="6">
        <v>2</v>
      </c>
      <c r="E73" s="6">
        <v>1</v>
      </c>
      <c r="F73" s="6">
        <v>93.31</v>
      </c>
      <c r="G73" s="6">
        <v>19.54</v>
      </c>
      <c r="H73" s="6">
        <v>65.84</v>
      </c>
      <c r="I73" s="6">
        <v>7.93</v>
      </c>
      <c r="J73" s="6">
        <v>0</v>
      </c>
      <c r="K73" s="7" t="s">
        <v>29</v>
      </c>
      <c r="L73" s="7">
        <v>500</v>
      </c>
      <c r="M73" s="7" t="s">
        <v>22</v>
      </c>
    </row>
    <row r="74" spans="1:13" ht="19" customHeight="1" x14ac:dyDescent="0.25">
      <c r="A74" s="6">
        <v>2111020224</v>
      </c>
      <c r="B74" s="7" t="s">
        <v>229</v>
      </c>
      <c r="C74" s="7" t="s">
        <v>22</v>
      </c>
      <c r="D74" s="6">
        <v>3</v>
      </c>
      <c r="E74" s="6">
        <v>8</v>
      </c>
      <c r="F74" s="6">
        <v>93.09</v>
      </c>
      <c r="G74" s="6">
        <v>19.53</v>
      </c>
      <c r="H74" s="6">
        <v>62.53</v>
      </c>
      <c r="I74" s="6">
        <v>7.93</v>
      </c>
      <c r="J74" s="6" t="s">
        <v>198</v>
      </c>
      <c r="K74" s="7" t="s">
        <v>29</v>
      </c>
      <c r="L74" s="7">
        <f>IF(K74="","",VLOOKUP(K74,{"一等奖学金",1000;"二等奖学金",500;"三等奖学金",300;"无",0},2,))</f>
        <v>500</v>
      </c>
      <c r="M74" s="7" t="s">
        <v>22</v>
      </c>
    </row>
    <row r="75" spans="1:13" ht="19" customHeight="1" x14ac:dyDescent="0.25">
      <c r="A75" s="6">
        <v>2111020206</v>
      </c>
      <c r="B75" s="7" t="s">
        <v>230</v>
      </c>
      <c r="C75" s="7" t="s">
        <v>22</v>
      </c>
      <c r="D75" s="6">
        <v>4</v>
      </c>
      <c r="E75" s="6">
        <v>4</v>
      </c>
      <c r="F75" s="6">
        <v>92.34</v>
      </c>
      <c r="G75" s="6">
        <v>19.34</v>
      </c>
      <c r="H75" s="6">
        <v>63.73</v>
      </c>
      <c r="I75" s="6">
        <v>8.5399999999999991</v>
      </c>
      <c r="J75" s="6">
        <v>0.73</v>
      </c>
      <c r="K75" s="7" t="s">
        <v>29</v>
      </c>
      <c r="L75" s="7">
        <v>500</v>
      </c>
      <c r="M75" s="7" t="s">
        <v>22</v>
      </c>
    </row>
    <row r="76" spans="1:13" ht="19" customHeight="1" x14ac:dyDescent="0.25">
      <c r="A76" s="6">
        <v>2111020223</v>
      </c>
      <c r="B76" s="7" t="s">
        <v>231</v>
      </c>
      <c r="C76" s="7" t="s">
        <v>232</v>
      </c>
      <c r="D76" s="6">
        <v>5</v>
      </c>
      <c r="E76" s="6">
        <v>10</v>
      </c>
      <c r="F76" s="6">
        <v>92.53</v>
      </c>
      <c r="G76" s="6">
        <v>19.77</v>
      </c>
      <c r="H76" s="6">
        <v>62.02</v>
      </c>
      <c r="I76" s="6">
        <v>7.89</v>
      </c>
      <c r="J76" s="6">
        <v>2.85</v>
      </c>
      <c r="K76" s="7" t="s">
        <v>29</v>
      </c>
      <c r="L76" s="7">
        <f>IF(K76="","",VLOOKUP(K76,{"一等奖学金",1000;"二等奖学金",500;"三等奖学金",300;"一等学习优秀奖",900;"二等学习优秀奖",400;"三等学习优秀奖",200;"无",0},2,))</f>
        <v>500</v>
      </c>
      <c r="M76" s="7" t="s">
        <v>21</v>
      </c>
    </row>
    <row r="77" spans="1:13" ht="19" customHeight="1" x14ac:dyDescent="0.25">
      <c r="A77" s="6">
        <v>2111020208</v>
      </c>
      <c r="B77" s="7" t="s">
        <v>233</v>
      </c>
      <c r="C77" s="7" t="s">
        <v>65</v>
      </c>
      <c r="D77" s="6">
        <v>6</v>
      </c>
      <c r="E77" s="6">
        <v>7</v>
      </c>
      <c r="F77" s="6">
        <v>92.15</v>
      </c>
      <c r="G77" s="6">
        <v>19.61</v>
      </c>
      <c r="H77" s="6">
        <v>61.91</v>
      </c>
      <c r="I77" s="6">
        <v>8.73</v>
      </c>
      <c r="J77" s="6" t="s">
        <v>234</v>
      </c>
      <c r="K77" s="7" t="s">
        <v>34</v>
      </c>
      <c r="L77" s="7">
        <f>IF(K77="","",VLOOKUP(K77,{"一等奖学金",1000;"二等奖学金",500;"三等奖学金",300;"一等学习优秀奖",900;"二等学习优秀奖",400;"三等学习优秀奖",200;"无",0},2,))</f>
        <v>300</v>
      </c>
      <c r="M77" s="7" t="s">
        <v>22</v>
      </c>
    </row>
    <row r="78" spans="1:13" ht="19" customHeight="1" x14ac:dyDescent="0.25">
      <c r="A78" s="6">
        <v>2111020217</v>
      </c>
      <c r="B78" s="7" t="s">
        <v>235</v>
      </c>
      <c r="C78" s="7" t="s">
        <v>22</v>
      </c>
      <c r="D78" s="6">
        <v>7</v>
      </c>
      <c r="E78" s="6">
        <v>3</v>
      </c>
      <c r="F78" s="6">
        <v>91.95</v>
      </c>
      <c r="G78" s="6">
        <v>19.54</v>
      </c>
      <c r="H78" s="6">
        <v>64.44</v>
      </c>
      <c r="I78" s="6">
        <v>7.74</v>
      </c>
      <c r="J78" s="6">
        <v>0.23</v>
      </c>
      <c r="K78" s="7" t="s">
        <v>34</v>
      </c>
      <c r="L78" s="7">
        <f>IF(K78="","",VLOOKUP(K78,{"一等奖学金",1000;"二等奖学金",500;"三等奖学金",300;"一等学习优秀奖",900;"二等学习优秀奖",400;"三等学习优秀奖",200;"无",0},2,))</f>
        <v>300</v>
      </c>
      <c r="M78" s="7" t="s">
        <v>21</v>
      </c>
    </row>
    <row r="79" spans="1:13" ht="19" customHeight="1" x14ac:dyDescent="0.25">
      <c r="A79" s="6">
        <v>2111020214</v>
      </c>
      <c r="B79" s="7" t="s">
        <v>236</v>
      </c>
      <c r="C79" s="7" t="s">
        <v>22</v>
      </c>
      <c r="D79" s="6">
        <v>8</v>
      </c>
      <c r="E79" s="6">
        <v>5</v>
      </c>
      <c r="F79" s="6">
        <v>91.35</v>
      </c>
      <c r="G79" s="6">
        <v>19.61</v>
      </c>
      <c r="H79" s="6">
        <v>64.19</v>
      </c>
      <c r="I79" s="6">
        <v>7.55</v>
      </c>
      <c r="J79" s="6">
        <v>0</v>
      </c>
      <c r="K79" s="7" t="s">
        <v>34</v>
      </c>
      <c r="L79" s="7">
        <f>IF(K79="","",VLOOKUP(K79,{"一等奖学金",1000;"二等奖学金",500;"三等奖学金",300;"一等学习优秀奖",900;"二等学习优秀奖",400;"三等学习优秀奖",200;"无",0},2,))</f>
        <v>300</v>
      </c>
      <c r="M79" s="7" t="s">
        <v>22</v>
      </c>
    </row>
    <row r="80" spans="1:13" ht="19" customHeight="1" x14ac:dyDescent="0.25">
      <c r="A80" s="6">
        <v>2111020221</v>
      </c>
      <c r="B80" s="7" t="s">
        <v>237</v>
      </c>
      <c r="C80" s="7" t="s">
        <v>22</v>
      </c>
      <c r="D80" s="6">
        <v>9</v>
      </c>
      <c r="E80" s="6">
        <v>6</v>
      </c>
      <c r="F80" s="6">
        <v>90.89</v>
      </c>
      <c r="G80" s="6">
        <v>19.579999999999998</v>
      </c>
      <c r="H80" s="6">
        <v>63.29</v>
      </c>
      <c r="I80" s="6">
        <v>8.02</v>
      </c>
      <c r="J80" s="6">
        <v>0</v>
      </c>
      <c r="K80" s="7" t="s">
        <v>34</v>
      </c>
      <c r="L80" s="7">
        <f>IF(K80="","",VLOOKUP(K80,{"一等奖学金",1000;"二等奖学金",500;"三等奖学金",300;"一等学习优秀奖",900;"二等学习优秀奖",400;"三等学习优秀奖",200;"无",0},2,))</f>
        <v>300</v>
      </c>
      <c r="M80" s="7" t="s">
        <v>22</v>
      </c>
    </row>
    <row r="81" spans="1:13" ht="19" customHeight="1" x14ac:dyDescent="0.25">
      <c r="A81" s="6">
        <v>2111020229</v>
      </c>
      <c r="B81" s="7" t="s">
        <v>238</v>
      </c>
      <c r="C81" s="7" t="s">
        <v>22</v>
      </c>
      <c r="D81" s="6">
        <v>10</v>
      </c>
      <c r="E81" s="6">
        <v>9</v>
      </c>
      <c r="F81" s="6">
        <v>90.67</v>
      </c>
      <c r="G81" s="6">
        <v>19.57</v>
      </c>
      <c r="H81" s="6">
        <v>62.52</v>
      </c>
      <c r="I81" s="6">
        <v>7.88</v>
      </c>
      <c r="J81" s="6" t="s">
        <v>143</v>
      </c>
      <c r="K81" s="7" t="s">
        <v>34</v>
      </c>
      <c r="L81" s="7">
        <f>IF(K81="","",VLOOKUP(K81,{"一等奖学金",1000;"二等奖学金",500;"三等奖学金",300;"一等学习优秀奖",900;"二等学习优秀奖",400;"三等学习优秀奖",200;"无",0},2,))</f>
        <v>300</v>
      </c>
      <c r="M81" s="7" t="s">
        <v>22</v>
      </c>
    </row>
    <row r="82" spans="1:13" ht="19" customHeight="1" x14ac:dyDescent="0.25">
      <c r="A82" s="6">
        <v>2111020207</v>
      </c>
      <c r="B82" s="7" t="s">
        <v>239</v>
      </c>
      <c r="C82" s="7" t="s">
        <v>240</v>
      </c>
      <c r="D82" s="6">
        <v>11</v>
      </c>
      <c r="E82" s="6">
        <v>11</v>
      </c>
      <c r="F82" s="6">
        <v>89.77</v>
      </c>
      <c r="G82" s="6" t="s">
        <v>241</v>
      </c>
      <c r="H82" s="6">
        <v>60.99</v>
      </c>
      <c r="I82" s="6">
        <v>7.68</v>
      </c>
      <c r="J82" s="6" t="s">
        <v>242</v>
      </c>
      <c r="K82" s="7" t="s">
        <v>34</v>
      </c>
      <c r="L82" s="7">
        <f>IF(K82="","",VLOOKUP(K82,{"一等奖学金",1000;"二等奖学金",500;"三等奖学金",300;"一等学习优秀奖",900;"二等学习优秀奖",400;"三等学习优秀奖",200;"无",0},2,))</f>
        <v>300</v>
      </c>
      <c r="M82" s="7" t="s">
        <v>22</v>
      </c>
    </row>
    <row r="83" spans="1:13" ht="19" customHeight="1" x14ac:dyDescent="0.25">
      <c r="A83" s="6">
        <v>2111020216</v>
      </c>
      <c r="B83" s="7" t="s">
        <v>243</v>
      </c>
      <c r="C83" s="7" t="s">
        <v>22</v>
      </c>
      <c r="D83" s="6">
        <v>12</v>
      </c>
      <c r="E83" s="6">
        <v>16</v>
      </c>
      <c r="F83" s="6">
        <v>88.95</v>
      </c>
      <c r="G83" s="6">
        <v>19.670000000000002</v>
      </c>
      <c r="H83" s="6">
        <v>60.47</v>
      </c>
      <c r="I83" s="6">
        <v>7.46</v>
      </c>
      <c r="J83" s="6">
        <v>1.35</v>
      </c>
      <c r="K83" s="7" t="s">
        <v>34</v>
      </c>
      <c r="L83" s="7">
        <f>IF(K83="","",VLOOKUP(K83,{"一等奖学金",1000;"二等奖学金",500;"三等奖学金",300;"一等学习优秀奖",900;"二等学习优秀奖",400;"三等学习优秀奖",200;"无",0},2,))</f>
        <v>300</v>
      </c>
      <c r="M83" s="7" t="s">
        <v>22</v>
      </c>
    </row>
    <row r="84" spans="1:13" ht="19" customHeight="1" x14ac:dyDescent="0.25">
      <c r="A84" s="6"/>
      <c r="B84" s="7"/>
      <c r="C84" s="7"/>
      <c r="D84" s="6"/>
      <c r="E84" s="6"/>
      <c r="F84" s="6"/>
      <c r="G84" s="6"/>
      <c r="H84" s="6"/>
      <c r="I84" s="6"/>
      <c r="J84" s="6"/>
      <c r="K84" s="7"/>
      <c r="L84" s="7">
        <v>200</v>
      </c>
      <c r="M84" s="7" t="s">
        <v>35</v>
      </c>
    </row>
    <row r="85" spans="1:13" ht="19" customHeight="1" x14ac:dyDescent="0.25">
      <c r="A85" s="6"/>
      <c r="B85" s="7"/>
      <c r="C85" s="7"/>
      <c r="D85" s="6"/>
      <c r="E85" s="6"/>
      <c r="F85" s="6"/>
      <c r="G85" s="6"/>
      <c r="H85" s="6"/>
      <c r="I85" s="6"/>
      <c r="J85" s="6"/>
      <c r="K85" s="7"/>
      <c r="L85" s="7" t="str">
        <f>IF(K85="","",VLOOKUP(K85,{"一等奖学金",1000;"二等奖学金",500;"三等奖学金",300;"一等学习优秀奖",900;"二等学习优秀奖",400;"三等学习优秀奖",200;"无",0},2,))</f>
        <v/>
      </c>
      <c r="M85" s="7"/>
    </row>
    <row r="86" spans="1:13" ht="19" customHeight="1" x14ac:dyDescent="0.25">
      <c r="A86" s="6"/>
      <c r="B86" s="7"/>
      <c r="C86" s="7"/>
      <c r="D86" s="6"/>
      <c r="E86" s="6"/>
      <c r="F86" s="6"/>
      <c r="G86" s="6"/>
      <c r="H86" s="6"/>
      <c r="I86" s="6"/>
      <c r="J86" s="6"/>
      <c r="K86" s="7"/>
      <c r="L86" s="7" t="str">
        <f>IF(K86="","",VLOOKUP(K86,{"一等奖学金",1000;"二等奖学金",500;"三等奖学金",300;"一等学习优秀奖",900;"二等学习优秀奖",400;"三等学习优秀奖",200;"无",0},2,))</f>
        <v/>
      </c>
      <c r="M86" s="7"/>
    </row>
    <row r="87" spans="1:13" ht="19" customHeight="1" x14ac:dyDescent="0.25">
      <c r="A87" s="6"/>
      <c r="B87" s="7"/>
      <c r="C87" s="7"/>
      <c r="D87" s="6"/>
      <c r="E87" s="6"/>
      <c r="F87" s="6"/>
      <c r="G87" s="6"/>
      <c r="H87" s="6"/>
      <c r="I87" s="6"/>
      <c r="J87" s="6"/>
      <c r="K87" s="7"/>
      <c r="L87" s="7" t="str">
        <f>IF(K87="","",VLOOKUP(K87,{"一等奖学金",1000;"二等奖学金",500;"三等奖学金",300;"一等学习优秀奖",900;"二等学习优秀奖",400;"三等学习优秀奖",200;"无",0},2,))</f>
        <v/>
      </c>
      <c r="M87" s="7"/>
    </row>
    <row r="88" spans="1:13" ht="29.25" customHeight="1" x14ac:dyDescent="0.25">
      <c r="A88" s="49" t="s">
        <v>89</v>
      </c>
      <c r="B88" s="50"/>
      <c r="C88" s="51"/>
      <c r="D88" s="9"/>
      <c r="E88" s="9"/>
      <c r="F88" s="5" t="s">
        <v>90</v>
      </c>
      <c r="G88" s="52" t="s">
        <v>244</v>
      </c>
      <c r="H88" s="48"/>
      <c r="I88" s="48"/>
      <c r="J88" s="48"/>
      <c r="K88" s="3" t="s">
        <v>92</v>
      </c>
      <c r="L88" s="53">
        <f>SUM(L72:L87)</f>
        <v>5300</v>
      </c>
      <c r="M88" s="53"/>
    </row>
    <row r="90" spans="1:13" ht="45" customHeight="1" x14ac:dyDescent="0.25">
      <c r="A90" s="45" t="s">
        <v>0</v>
      </c>
      <c r="B90" s="45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</row>
    <row r="91" spans="1:13" ht="25.5" customHeight="1" x14ac:dyDescent="0.25">
      <c r="A91" s="47" t="s">
        <v>245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1:13" ht="21" customHeight="1" x14ac:dyDescent="0.25">
      <c r="A92" s="53" t="s">
        <v>2</v>
      </c>
      <c r="B92" s="56" t="s">
        <v>3</v>
      </c>
      <c r="C92" s="53" t="s">
        <v>4</v>
      </c>
      <c r="D92" s="48" t="s">
        <v>5</v>
      </c>
      <c r="E92" s="48"/>
      <c r="F92" s="48"/>
      <c r="G92" s="48"/>
      <c r="H92" s="48"/>
      <c r="I92" s="48"/>
      <c r="J92" s="48"/>
      <c r="K92" s="62" t="s">
        <v>6</v>
      </c>
      <c r="L92" s="62" t="s">
        <v>7</v>
      </c>
      <c r="M92" s="62" t="s">
        <v>8</v>
      </c>
    </row>
    <row r="93" spans="1:13" ht="34" customHeight="1" x14ac:dyDescent="0.25">
      <c r="A93" s="53"/>
      <c r="B93" s="57"/>
      <c r="C93" s="53"/>
      <c r="D93" s="4" t="s">
        <v>9</v>
      </c>
      <c r="E93" s="5" t="s">
        <v>10</v>
      </c>
      <c r="F93" s="5" t="s">
        <v>11</v>
      </c>
      <c r="G93" s="5" t="s">
        <v>12</v>
      </c>
      <c r="H93" s="5" t="s">
        <v>13</v>
      </c>
      <c r="I93" s="11" t="s">
        <v>14</v>
      </c>
      <c r="J93" s="5" t="s">
        <v>15</v>
      </c>
      <c r="K93" s="62"/>
      <c r="L93" s="62"/>
      <c r="M93" s="62"/>
    </row>
    <row r="94" spans="1:13" ht="19" customHeight="1" x14ac:dyDescent="0.25">
      <c r="A94" s="6" t="s">
        <v>246</v>
      </c>
      <c r="B94" s="7" t="s">
        <v>247</v>
      </c>
      <c r="C94" s="7" t="s">
        <v>17</v>
      </c>
      <c r="D94" s="6" t="s">
        <v>103</v>
      </c>
      <c r="E94" s="6">
        <v>3</v>
      </c>
      <c r="F94" s="6" t="s">
        <v>248</v>
      </c>
      <c r="G94" s="6" t="s">
        <v>249</v>
      </c>
      <c r="H94" s="6">
        <v>62.33</v>
      </c>
      <c r="I94" s="6" t="s">
        <v>250</v>
      </c>
      <c r="J94" s="6" t="s">
        <v>251</v>
      </c>
      <c r="K94" s="7" t="s">
        <v>29</v>
      </c>
      <c r="L94" s="7">
        <f>IF(K94="","",VLOOKUP(K94,{"一等奖学金",1000;"二等奖学金",500;"三等奖学金",300;"无",0},2,))</f>
        <v>500</v>
      </c>
      <c r="M94" s="7" t="s">
        <v>20</v>
      </c>
    </row>
    <row r="95" spans="1:13" ht="19" customHeight="1" x14ac:dyDescent="0.25">
      <c r="A95" s="6" t="s">
        <v>252</v>
      </c>
      <c r="B95" s="7" t="s">
        <v>253</v>
      </c>
      <c r="C95" s="7" t="s">
        <v>254</v>
      </c>
      <c r="D95" s="6" t="s">
        <v>40</v>
      </c>
      <c r="E95" s="6">
        <v>2</v>
      </c>
      <c r="F95" s="6" t="s">
        <v>255</v>
      </c>
      <c r="G95" s="6" t="s">
        <v>256</v>
      </c>
      <c r="H95" s="6">
        <v>63.02</v>
      </c>
      <c r="I95" s="6" t="s">
        <v>213</v>
      </c>
      <c r="J95" s="6" t="s">
        <v>242</v>
      </c>
      <c r="K95" s="7" t="s">
        <v>29</v>
      </c>
      <c r="L95" s="7">
        <v>500</v>
      </c>
      <c r="M95" s="7" t="s">
        <v>22</v>
      </c>
    </row>
    <row r="96" spans="1:13" ht="19" customHeight="1" x14ac:dyDescent="0.25">
      <c r="A96" s="6" t="s">
        <v>257</v>
      </c>
      <c r="B96" s="7" t="s">
        <v>258</v>
      </c>
      <c r="C96" s="7" t="s">
        <v>259</v>
      </c>
      <c r="D96" s="6" t="s">
        <v>39</v>
      </c>
      <c r="E96" s="6">
        <v>9</v>
      </c>
      <c r="F96" s="6" t="s">
        <v>260</v>
      </c>
      <c r="G96" s="6" t="s">
        <v>261</v>
      </c>
      <c r="H96" s="6">
        <v>61.67</v>
      </c>
      <c r="I96" s="6" t="s">
        <v>176</v>
      </c>
      <c r="J96" s="6" t="s">
        <v>262</v>
      </c>
      <c r="K96" s="7" t="s">
        <v>29</v>
      </c>
      <c r="L96" s="7">
        <f>IF(K96="","",VLOOKUP(K96,{"一等奖学金",1000;"二等奖学金",500;"三等奖学金",300;"无",0},2,))</f>
        <v>500</v>
      </c>
      <c r="M96" s="7" t="s">
        <v>22</v>
      </c>
    </row>
    <row r="97" spans="1:13" ht="19" customHeight="1" x14ac:dyDescent="0.25">
      <c r="A97" s="6" t="s">
        <v>263</v>
      </c>
      <c r="B97" s="7" t="s">
        <v>264</v>
      </c>
      <c r="C97" s="7" t="s">
        <v>65</v>
      </c>
      <c r="D97" s="6" t="s">
        <v>48</v>
      </c>
      <c r="E97" s="6">
        <v>5</v>
      </c>
      <c r="F97" s="6" t="s">
        <v>265</v>
      </c>
      <c r="G97" s="6" t="s">
        <v>266</v>
      </c>
      <c r="H97" s="6" t="s">
        <v>267</v>
      </c>
      <c r="I97" s="6" t="s">
        <v>268</v>
      </c>
      <c r="J97" s="6" t="s">
        <v>269</v>
      </c>
      <c r="K97" s="7" t="s">
        <v>29</v>
      </c>
      <c r="L97" s="7">
        <v>500</v>
      </c>
      <c r="M97" s="7" t="s">
        <v>21</v>
      </c>
    </row>
    <row r="98" spans="1:13" ht="19" customHeight="1" x14ac:dyDescent="0.25">
      <c r="A98" s="6" t="s">
        <v>270</v>
      </c>
      <c r="B98" s="7" t="s">
        <v>271</v>
      </c>
      <c r="C98" s="7" t="s">
        <v>84</v>
      </c>
      <c r="D98" s="6" t="s">
        <v>54</v>
      </c>
      <c r="E98" s="6">
        <v>7</v>
      </c>
      <c r="F98" s="6" t="s">
        <v>272</v>
      </c>
      <c r="G98" s="6" t="s">
        <v>256</v>
      </c>
      <c r="H98" s="6">
        <v>62.08</v>
      </c>
      <c r="I98" s="6" t="s">
        <v>180</v>
      </c>
      <c r="J98" s="6" t="s">
        <v>181</v>
      </c>
      <c r="K98" s="7" t="s">
        <v>34</v>
      </c>
      <c r="L98" s="7">
        <f>IF(K98="","",VLOOKUP(K98,{"一等奖学金",1000;"二等奖学金",500;"三等奖学金",300;"一等学习优秀奖",900;"二等学习优秀奖",400;"三等学习优秀奖",200;"无",0},2,))</f>
        <v>300</v>
      </c>
      <c r="M98" s="7" t="s">
        <v>22</v>
      </c>
    </row>
    <row r="99" spans="1:13" ht="19" customHeight="1" x14ac:dyDescent="0.25">
      <c r="A99" s="6" t="s">
        <v>273</v>
      </c>
      <c r="B99" s="7" t="s">
        <v>274</v>
      </c>
      <c r="C99" s="7" t="s">
        <v>22</v>
      </c>
      <c r="D99" s="6" t="s">
        <v>133</v>
      </c>
      <c r="E99" s="6">
        <v>12</v>
      </c>
      <c r="F99" s="6" t="s">
        <v>275</v>
      </c>
      <c r="G99" s="6" t="s">
        <v>276</v>
      </c>
      <c r="H99" s="6">
        <v>60.86</v>
      </c>
      <c r="I99" s="6" t="s">
        <v>277</v>
      </c>
      <c r="J99" s="6" t="s">
        <v>278</v>
      </c>
      <c r="K99" s="7" t="s">
        <v>34</v>
      </c>
      <c r="L99" s="7">
        <f>IF(K99="","",VLOOKUP(K99,{"一等奖学金",1000;"二等奖学金",500;"三等奖学金",300;"一等学习优秀奖",900;"二等学习优秀奖",400;"三等学习优秀奖",200;"无",0},2,))</f>
        <v>300</v>
      </c>
      <c r="M99" s="7" t="s">
        <v>22</v>
      </c>
    </row>
    <row r="100" spans="1:13" ht="19" customHeight="1" x14ac:dyDescent="0.25">
      <c r="A100" s="6" t="s">
        <v>279</v>
      </c>
      <c r="B100" s="7" t="s">
        <v>280</v>
      </c>
      <c r="C100" s="7" t="s">
        <v>22</v>
      </c>
      <c r="D100" s="6" t="s">
        <v>66</v>
      </c>
      <c r="E100" s="6" t="s">
        <v>67</v>
      </c>
      <c r="F100" s="6" t="s">
        <v>281</v>
      </c>
      <c r="G100" s="6" t="s">
        <v>282</v>
      </c>
      <c r="H100" s="6">
        <v>61.56</v>
      </c>
      <c r="I100" s="6" t="s">
        <v>163</v>
      </c>
      <c r="J100" s="6" t="s">
        <v>283</v>
      </c>
      <c r="K100" s="7" t="s">
        <v>34</v>
      </c>
      <c r="L100" s="7">
        <f>IF(K100="","",VLOOKUP(K100,{"一等奖学金",1000;"二等奖学金",500;"三等奖学金",300;"一等学习优秀奖",900;"二等学习优秀奖",400;"三等学习优秀奖",200;"无",0},2,))</f>
        <v>300</v>
      </c>
      <c r="M100" s="7" t="s">
        <v>21</v>
      </c>
    </row>
    <row r="101" spans="1:13" ht="19" customHeight="1" x14ac:dyDescent="0.25">
      <c r="A101" s="6" t="s">
        <v>284</v>
      </c>
      <c r="B101" s="7" t="s">
        <v>285</v>
      </c>
      <c r="C101" s="7" t="s">
        <v>286</v>
      </c>
      <c r="D101" s="6" t="s">
        <v>72</v>
      </c>
      <c r="E101" s="6">
        <v>14</v>
      </c>
      <c r="F101" s="6" t="s">
        <v>287</v>
      </c>
      <c r="G101" s="6" t="s">
        <v>288</v>
      </c>
      <c r="H101" s="6">
        <v>61.52</v>
      </c>
      <c r="I101" s="6" t="s">
        <v>180</v>
      </c>
      <c r="J101" s="6" t="s">
        <v>289</v>
      </c>
      <c r="K101" s="7" t="s">
        <v>34</v>
      </c>
      <c r="L101" s="7">
        <f>IF(K101="","",VLOOKUP(K101,{"一等奖学金",1000;"二等奖学金",500;"三等奖学金",300;"一等学习优秀奖",900;"二等学习优秀奖",400;"三等学习优秀奖",200;"无",0},2,))</f>
        <v>300</v>
      </c>
      <c r="M101" s="7" t="s">
        <v>22</v>
      </c>
    </row>
    <row r="102" spans="1:13" ht="19" customHeight="1" x14ac:dyDescent="0.25">
      <c r="A102" s="6" t="s">
        <v>290</v>
      </c>
      <c r="B102" s="7" t="s">
        <v>291</v>
      </c>
      <c r="C102" s="7" t="s">
        <v>22</v>
      </c>
      <c r="D102" s="6" t="s">
        <v>61</v>
      </c>
      <c r="E102" s="6">
        <v>6</v>
      </c>
      <c r="F102" s="6" t="s">
        <v>292</v>
      </c>
      <c r="G102" s="6" t="s">
        <v>293</v>
      </c>
      <c r="H102" s="6">
        <v>61.18</v>
      </c>
      <c r="I102" s="6" t="s">
        <v>294</v>
      </c>
      <c r="J102" s="6" t="s">
        <v>295</v>
      </c>
      <c r="K102" s="7" t="s">
        <v>34</v>
      </c>
      <c r="L102" s="7">
        <f>IF(K102="","",VLOOKUP(K102,{"一等奖学金",1000;"二等奖学金",500;"三等奖学金",300;"一等学习优秀奖",900;"二等学习优秀奖",400;"三等学习优秀奖",200;"无",0},2,))</f>
        <v>300</v>
      </c>
      <c r="M102" s="7" t="s">
        <v>22</v>
      </c>
    </row>
    <row r="103" spans="1:13" ht="19" customHeight="1" x14ac:dyDescent="0.25">
      <c r="A103" s="6" t="s">
        <v>296</v>
      </c>
      <c r="B103" s="7" t="s">
        <v>297</v>
      </c>
      <c r="C103" s="7" t="s">
        <v>22</v>
      </c>
      <c r="D103" s="6" t="s">
        <v>158</v>
      </c>
      <c r="E103" s="6">
        <v>4</v>
      </c>
      <c r="F103" s="6" t="s">
        <v>298</v>
      </c>
      <c r="G103" s="6" t="s">
        <v>299</v>
      </c>
      <c r="H103" s="6">
        <v>61.55</v>
      </c>
      <c r="I103" s="6" t="s">
        <v>300</v>
      </c>
      <c r="J103" s="6" t="s">
        <v>45</v>
      </c>
      <c r="K103" s="7" t="s">
        <v>34</v>
      </c>
      <c r="L103" s="7">
        <f>IF(K103="","",VLOOKUP(K103,{"一等奖学金",1000;"二等奖学金",500;"三等奖学金",300;"一等学习优秀奖",900;"二等学习优秀奖",400;"三等学习优秀奖",200;"无",0},2,))</f>
        <v>300</v>
      </c>
      <c r="M103" s="7" t="s">
        <v>22</v>
      </c>
    </row>
    <row r="104" spans="1:13" ht="19" customHeight="1" x14ac:dyDescent="0.25">
      <c r="A104" s="6" t="s">
        <v>301</v>
      </c>
      <c r="B104" s="7" t="s">
        <v>302</v>
      </c>
      <c r="C104" s="7" t="s">
        <v>22</v>
      </c>
      <c r="D104" s="6" t="s">
        <v>162</v>
      </c>
      <c r="E104" s="6">
        <v>8</v>
      </c>
      <c r="F104" s="6" t="s">
        <v>303</v>
      </c>
      <c r="G104" s="6" t="s">
        <v>293</v>
      </c>
      <c r="H104" s="6">
        <v>61.29</v>
      </c>
      <c r="I104" s="6" t="s">
        <v>304</v>
      </c>
      <c r="J104" s="6" t="s">
        <v>52</v>
      </c>
      <c r="K104" s="7" t="s">
        <v>34</v>
      </c>
      <c r="L104" s="7">
        <f>IF(K104="","",VLOOKUP(K104,{"一等奖学金",1000;"二等奖学金",500;"三等奖学金",300;"一等学习优秀奖",900;"二等学习优秀奖",400;"三等学习优秀奖",200;"无",0},2,))</f>
        <v>300</v>
      </c>
      <c r="M104" s="7" t="s">
        <v>22</v>
      </c>
    </row>
    <row r="105" spans="1:13" ht="19" customHeight="1" x14ac:dyDescent="0.25">
      <c r="A105" s="6"/>
      <c r="B105" s="7"/>
      <c r="C105" s="7"/>
      <c r="D105" s="6"/>
      <c r="E105" s="6"/>
      <c r="F105" s="6"/>
      <c r="G105" s="6"/>
      <c r="H105" s="6"/>
      <c r="I105" s="6"/>
      <c r="J105" s="6"/>
      <c r="K105" s="7"/>
      <c r="L105" s="7" t="str">
        <f>IF(K105="","",VLOOKUP(K105,{"一等奖学金",1000;"二等奖学金",500;"三等奖学金",300;"一等学习优秀奖",900;"二等学习优秀奖",400;"三等学习优秀奖",200;"无",0},2,))</f>
        <v/>
      </c>
      <c r="M105" s="7"/>
    </row>
    <row r="106" spans="1:13" ht="19" customHeight="1" x14ac:dyDescent="0.25">
      <c r="A106" s="6"/>
      <c r="B106" s="7"/>
      <c r="C106" s="7"/>
      <c r="D106" s="6"/>
      <c r="E106" s="6"/>
      <c r="F106" s="6"/>
      <c r="G106" s="6"/>
      <c r="H106" s="6"/>
      <c r="I106" s="6"/>
      <c r="J106" s="6"/>
      <c r="K106" s="7"/>
      <c r="L106" s="7" t="str">
        <f>IF(K106="","",VLOOKUP(K106,{"一等奖学金",1000;"二等奖学金",500;"三等奖学金",300;"一等学习优秀奖",900;"二等学习优秀奖",400;"三等学习优秀奖",200;"无",0},2,))</f>
        <v/>
      </c>
      <c r="M106" s="7"/>
    </row>
    <row r="107" spans="1:13" ht="19" customHeight="1" x14ac:dyDescent="0.25">
      <c r="A107" s="6"/>
      <c r="B107" s="7"/>
      <c r="C107" s="7"/>
      <c r="D107" s="6"/>
      <c r="E107" s="6"/>
      <c r="F107" s="6"/>
      <c r="G107" s="6"/>
      <c r="H107" s="6"/>
      <c r="I107" s="6"/>
      <c r="J107" s="6"/>
      <c r="K107" s="7"/>
      <c r="L107" s="7" t="str">
        <f>IF(K107="","",VLOOKUP(K107,{"一等奖学金",1000;"二等奖学金",500;"三等奖学金",300;"一等学习优秀奖",900;"二等学习优秀奖",400;"三等学习优秀奖",200;"无",0},2,))</f>
        <v/>
      </c>
      <c r="M107" s="7"/>
    </row>
    <row r="108" spans="1:13" ht="19" customHeight="1" x14ac:dyDescent="0.25">
      <c r="A108" s="6"/>
      <c r="B108" s="7"/>
      <c r="C108" s="7"/>
      <c r="D108" s="6"/>
      <c r="E108" s="6"/>
      <c r="F108" s="6"/>
      <c r="G108" s="6"/>
      <c r="H108" s="6"/>
      <c r="I108" s="6"/>
      <c r="J108" s="6"/>
      <c r="K108" s="7"/>
      <c r="L108" s="7" t="str">
        <f>IF(K108="","",VLOOKUP(K108,{"一等奖学金",1000;"二等奖学金",500;"三等奖学金",300;"一等学习优秀奖",900;"二等学习优秀奖",400;"三等学习优秀奖",200;"无",0},2,))</f>
        <v/>
      </c>
      <c r="M108" s="7"/>
    </row>
    <row r="109" spans="1:13" ht="19" customHeight="1" x14ac:dyDescent="0.25">
      <c r="A109" s="6"/>
      <c r="B109" s="7"/>
      <c r="C109" s="7"/>
      <c r="D109" s="6"/>
      <c r="E109" s="6"/>
      <c r="F109" s="6"/>
      <c r="G109" s="6"/>
      <c r="H109" s="6"/>
      <c r="I109" s="6"/>
      <c r="J109" s="6"/>
      <c r="K109" s="7"/>
      <c r="L109" s="7" t="str">
        <f>IF(K109="","",VLOOKUP(K109,{"一等奖学金",1000;"二等奖学金",500;"三等奖学金",300;"一等学习优秀奖",900;"二等学习优秀奖",400;"三等学习优秀奖",200;"无",0},2,))</f>
        <v/>
      </c>
      <c r="M109" s="7"/>
    </row>
    <row r="110" spans="1:13" ht="29.25" customHeight="1" x14ac:dyDescent="0.25">
      <c r="A110" s="49" t="s">
        <v>89</v>
      </c>
      <c r="B110" s="50"/>
      <c r="C110" s="51"/>
      <c r="D110" s="9"/>
      <c r="E110" s="9"/>
      <c r="F110" s="5" t="s">
        <v>90</v>
      </c>
      <c r="G110" s="52" t="s">
        <v>305</v>
      </c>
      <c r="H110" s="48"/>
      <c r="I110" s="48"/>
      <c r="J110" s="48"/>
      <c r="K110" s="3" t="s">
        <v>92</v>
      </c>
      <c r="L110" s="53">
        <f>SUM(L94:L109)</f>
        <v>4100</v>
      </c>
      <c r="M110" s="53"/>
    </row>
    <row r="112" spans="1:13" ht="45" customHeight="1" x14ac:dyDescent="0.25">
      <c r="A112" s="45" t="s">
        <v>0</v>
      </c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</row>
    <row r="113" spans="1:13" ht="25.5" customHeight="1" x14ac:dyDescent="0.25">
      <c r="A113" s="47" t="s">
        <v>306</v>
      </c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</row>
    <row r="114" spans="1:13" ht="21" customHeight="1" x14ac:dyDescent="0.25">
      <c r="A114" s="53" t="s">
        <v>2</v>
      </c>
      <c r="B114" s="56" t="s">
        <v>3</v>
      </c>
      <c r="C114" s="53" t="s">
        <v>4</v>
      </c>
      <c r="D114" s="48" t="s">
        <v>5</v>
      </c>
      <c r="E114" s="48"/>
      <c r="F114" s="48"/>
      <c r="G114" s="48"/>
      <c r="H114" s="48"/>
      <c r="I114" s="48"/>
      <c r="J114" s="48"/>
      <c r="K114" s="62" t="s">
        <v>6</v>
      </c>
      <c r="L114" s="62" t="s">
        <v>7</v>
      </c>
      <c r="M114" s="62" t="s">
        <v>8</v>
      </c>
    </row>
    <row r="115" spans="1:13" ht="34" customHeight="1" x14ac:dyDescent="0.25">
      <c r="A115" s="53"/>
      <c r="B115" s="57"/>
      <c r="C115" s="53"/>
      <c r="D115" s="4" t="s">
        <v>9</v>
      </c>
      <c r="E115" s="5" t="s">
        <v>10</v>
      </c>
      <c r="F115" s="5" t="s">
        <v>11</v>
      </c>
      <c r="G115" s="5" t="s">
        <v>12</v>
      </c>
      <c r="H115" s="5" t="s">
        <v>13</v>
      </c>
      <c r="I115" s="11" t="s">
        <v>14</v>
      </c>
      <c r="J115" s="5" t="s">
        <v>15</v>
      </c>
      <c r="K115" s="62"/>
      <c r="L115" s="62"/>
      <c r="M115" s="62"/>
    </row>
    <row r="116" spans="1:13" ht="19" customHeight="1" x14ac:dyDescent="0.25">
      <c r="A116" s="6" t="s">
        <v>307</v>
      </c>
      <c r="B116" s="7" t="s">
        <v>308</v>
      </c>
      <c r="C116" s="7" t="s">
        <v>17</v>
      </c>
      <c r="D116" s="6">
        <v>1</v>
      </c>
      <c r="E116" s="6">
        <v>6</v>
      </c>
      <c r="F116" s="6">
        <v>92.75</v>
      </c>
      <c r="G116" s="6">
        <v>19.37</v>
      </c>
      <c r="H116" s="6">
        <v>61.72</v>
      </c>
      <c r="I116" s="6">
        <v>8.2799999999999994</v>
      </c>
      <c r="J116" s="6">
        <v>3.38</v>
      </c>
      <c r="K116" s="7" t="s">
        <v>19</v>
      </c>
      <c r="L116" s="7">
        <f>IF(K116="","",VLOOKUP(K116,{"一等奖学金",1000;"二等奖学金",500;"三等奖学金",300;"一等学习优秀奖",900;"二等学习优秀奖",400;"三等学习优秀奖",200;"无",0},2,))</f>
        <v>1000</v>
      </c>
      <c r="M116" s="7" t="s">
        <v>21</v>
      </c>
    </row>
    <row r="117" spans="1:13" ht="19" customHeight="1" x14ac:dyDescent="0.25">
      <c r="A117" s="6" t="s">
        <v>309</v>
      </c>
      <c r="B117" s="7" t="s">
        <v>310</v>
      </c>
      <c r="C117" s="7" t="s">
        <v>22</v>
      </c>
      <c r="D117" s="6">
        <v>2</v>
      </c>
      <c r="E117" s="6">
        <v>2</v>
      </c>
      <c r="F117" s="6">
        <v>91.56</v>
      </c>
      <c r="G117" s="6">
        <v>19.149999999999999</v>
      </c>
      <c r="H117" s="6">
        <v>61.87</v>
      </c>
      <c r="I117" s="6">
        <v>8.5299999999999994</v>
      </c>
      <c r="J117" s="6">
        <v>2.0099999999999998</v>
      </c>
      <c r="K117" s="7" t="s">
        <v>29</v>
      </c>
      <c r="L117" s="7">
        <f>IF(K117="","",VLOOKUP(K117,{"一等奖学金",1000;"二等奖学金",500;"三等奖学金",300;"一等学习优秀奖",900;"二等学习优秀奖",400;"三等学习优秀奖",200;"无",0},2,))</f>
        <v>500</v>
      </c>
      <c r="M117" s="7" t="s">
        <v>22</v>
      </c>
    </row>
    <row r="118" spans="1:13" ht="19" customHeight="1" x14ac:dyDescent="0.25">
      <c r="A118" s="6" t="s">
        <v>311</v>
      </c>
      <c r="B118" s="7" t="s">
        <v>312</v>
      </c>
      <c r="C118" s="7" t="s">
        <v>95</v>
      </c>
      <c r="D118" s="6">
        <v>3</v>
      </c>
      <c r="E118" s="6">
        <v>1</v>
      </c>
      <c r="F118" s="6">
        <v>91.27</v>
      </c>
      <c r="G118" s="6">
        <v>19.329999999999998</v>
      </c>
      <c r="H118" s="6">
        <v>62.14</v>
      </c>
      <c r="I118" s="6">
        <v>8.26</v>
      </c>
      <c r="J118" s="6">
        <v>1.54</v>
      </c>
      <c r="K118" s="7" t="s">
        <v>29</v>
      </c>
      <c r="L118" s="7">
        <f>IF(K118="","",VLOOKUP(K118,{"一等奖学金",1000;"二等奖学金",500;"三等奖学金",300;"一等学习优秀奖",900;"二等学习优秀奖",400;"三等学习优秀奖",200;"无",0},2,))</f>
        <v>500</v>
      </c>
      <c r="M118" s="7" t="s">
        <v>20</v>
      </c>
    </row>
    <row r="119" spans="1:13" ht="19" customHeight="1" x14ac:dyDescent="0.25">
      <c r="A119" s="6" t="s">
        <v>313</v>
      </c>
      <c r="B119" s="7" t="s">
        <v>314</v>
      </c>
      <c r="C119" s="7" t="s">
        <v>254</v>
      </c>
      <c r="D119" s="6">
        <v>4</v>
      </c>
      <c r="E119" s="6">
        <v>4</v>
      </c>
      <c r="F119" s="6">
        <v>91.07</v>
      </c>
      <c r="G119" s="6">
        <v>19.52</v>
      </c>
      <c r="H119" s="6">
        <v>61.35</v>
      </c>
      <c r="I119" s="6">
        <v>8.59</v>
      </c>
      <c r="J119" s="6">
        <v>1.61</v>
      </c>
      <c r="K119" s="7" t="s">
        <v>29</v>
      </c>
      <c r="L119" s="7">
        <f>IF(K119="","",VLOOKUP(K119,{"一等奖学金",1000;"二等奖学金",500;"三等奖学金",300;"一等学习优秀奖",900;"二等学习优秀奖",400;"三等学习优秀奖",200;"无",0},2,))</f>
        <v>500</v>
      </c>
      <c r="M119" s="7" t="s">
        <v>21</v>
      </c>
    </row>
    <row r="120" spans="1:13" ht="19" customHeight="1" x14ac:dyDescent="0.25">
      <c r="A120" s="6" t="s">
        <v>315</v>
      </c>
      <c r="B120" s="7" t="s">
        <v>316</v>
      </c>
      <c r="C120" s="7" t="s">
        <v>84</v>
      </c>
      <c r="D120" s="6">
        <v>5</v>
      </c>
      <c r="E120" s="6">
        <v>5</v>
      </c>
      <c r="F120" s="6">
        <v>90.58</v>
      </c>
      <c r="G120" s="6">
        <v>19.260000000000002</v>
      </c>
      <c r="H120" s="6">
        <v>61.98</v>
      </c>
      <c r="I120" s="6">
        <v>8.14</v>
      </c>
      <c r="J120" s="44" t="s">
        <v>124</v>
      </c>
      <c r="K120" s="7" t="s">
        <v>29</v>
      </c>
      <c r="L120" s="7">
        <f>IF(K120="","",VLOOKUP(K120,{"一等奖学金",1000;"二等奖学金",500;"三等奖学金",300;"一等学习优秀奖",900;"二等学习优秀奖",400;"三等学习优秀奖",200;"无",0},2,))</f>
        <v>500</v>
      </c>
      <c r="M120" s="7" t="s">
        <v>22</v>
      </c>
    </row>
    <row r="121" spans="1:13" ht="19" customHeight="1" x14ac:dyDescent="0.25">
      <c r="A121" s="6" t="s">
        <v>317</v>
      </c>
      <c r="B121" s="7" t="s">
        <v>318</v>
      </c>
      <c r="C121" s="7" t="s">
        <v>319</v>
      </c>
      <c r="D121" s="6">
        <v>6</v>
      </c>
      <c r="E121" s="6">
        <v>10</v>
      </c>
      <c r="F121" s="6">
        <v>90.41</v>
      </c>
      <c r="G121" s="6">
        <v>19.329999999999998</v>
      </c>
      <c r="H121" s="6" t="s">
        <v>320</v>
      </c>
      <c r="I121" s="6">
        <v>7.68</v>
      </c>
      <c r="J121" s="44" t="s">
        <v>107</v>
      </c>
      <c r="K121" s="7" t="s">
        <v>34</v>
      </c>
      <c r="L121" s="7">
        <f>IF(K121="","",VLOOKUP(K121,{"一等奖学金",1000;"二等奖学金",500;"三等奖学金",300;"一等学习优秀奖",900;"二等学习优秀奖",400;"三等学习优秀奖",200;"无",0},2,))</f>
        <v>300</v>
      </c>
      <c r="M121" s="7" t="s">
        <v>22</v>
      </c>
    </row>
    <row r="122" spans="1:13" ht="19" customHeight="1" x14ac:dyDescent="0.25">
      <c r="A122" s="6" t="s">
        <v>321</v>
      </c>
      <c r="B122" s="7" t="s">
        <v>322</v>
      </c>
      <c r="C122" s="7" t="s">
        <v>22</v>
      </c>
      <c r="D122" s="6">
        <v>7</v>
      </c>
      <c r="E122" s="6">
        <v>3</v>
      </c>
      <c r="F122" s="6" t="s">
        <v>323</v>
      </c>
      <c r="G122" s="6">
        <v>19.28</v>
      </c>
      <c r="H122" s="6">
        <v>62.16</v>
      </c>
      <c r="I122" s="6">
        <v>8.0500000000000007</v>
      </c>
      <c r="J122" s="6">
        <v>0.61</v>
      </c>
      <c r="K122" s="7" t="s">
        <v>34</v>
      </c>
      <c r="L122" s="7">
        <f>IF(K122="","",VLOOKUP(K122,{"一等奖学金",1000;"二等奖学金",500;"三等奖学金",300;"一等学习优秀奖",900;"二等学习优秀奖",400;"三等学习优秀奖",200;"无",0},2,))</f>
        <v>300</v>
      </c>
      <c r="M122" s="7" t="s">
        <v>22</v>
      </c>
    </row>
    <row r="123" spans="1:13" ht="19" customHeight="1" x14ac:dyDescent="0.25">
      <c r="A123" s="6" t="s">
        <v>324</v>
      </c>
      <c r="B123" s="7" t="s">
        <v>325</v>
      </c>
      <c r="C123" s="7" t="s">
        <v>22</v>
      </c>
      <c r="D123" s="6">
        <v>8</v>
      </c>
      <c r="E123" s="6">
        <v>7</v>
      </c>
      <c r="F123" s="6">
        <v>88.88</v>
      </c>
      <c r="G123" s="6">
        <v>19.28</v>
      </c>
      <c r="H123" s="6">
        <v>61.73</v>
      </c>
      <c r="I123" s="6">
        <v>7.87</v>
      </c>
      <c r="J123" s="44" t="s">
        <v>45</v>
      </c>
      <c r="K123" s="7" t="s">
        <v>34</v>
      </c>
      <c r="L123" s="7">
        <f>IF(K123="","",VLOOKUP(K123,{"一等奖学金",1000;"二等奖学金",500;"三等奖学金",300;"一等学习优秀奖",900;"二等学习优秀奖",400;"三等学习优秀奖",200;"无",0},2,))</f>
        <v>300</v>
      </c>
      <c r="M123" s="7" t="s">
        <v>22</v>
      </c>
    </row>
    <row r="124" spans="1:13" ht="19" customHeight="1" x14ac:dyDescent="0.25">
      <c r="A124" s="6" t="s">
        <v>326</v>
      </c>
      <c r="B124" s="7" t="s">
        <v>327</v>
      </c>
      <c r="C124" s="7" t="s">
        <v>22</v>
      </c>
      <c r="D124" s="6">
        <v>9</v>
      </c>
      <c r="E124" s="6">
        <v>11</v>
      </c>
      <c r="F124" s="6">
        <v>88.69</v>
      </c>
      <c r="G124" s="6">
        <v>19.350000000000001</v>
      </c>
      <c r="H124" s="6" t="s">
        <v>328</v>
      </c>
      <c r="I124" s="6">
        <v>7.64</v>
      </c>
      <c r="J124" s="44" t="s">
        <v>130</v>
      </c>
      <c r="K124" s="7" t="s">
        <v>34</v>
      </c>
      <c r="L124" s="7">
        <f>IF(K124="","",VLOOKUP(K124,{"一等奖学金",1000;"二等奖学金",500;"三等奖学金",300;"一等学习优秀奖",900;"二等学习优秀奖",400;"三等学习优秀奖",200;"无",0},2,))</f>
        <v>300</v>
      </c>
      <c r="M124" s="7" t="s">
        <v>22</v>
      </c>
    </row>
    <row r="125" spans="1:13" ht="19" customHeight="1" x14ac:dyDescent="0.25">
      <c r="A125" s="6" t="s">
        <v>329</v>
      </c>
      <c r="B125" s="7" t="s">
        <v>330</v>
      </c>
      <c r="C125" s="7" t="s">
        <v>22</v>
      </c>
      <c r="D125" s="6">
        <v>10</v>
      </c>
      <c r="E125" s="6">
        <v>8</v>
      </c>
      <c r="F125" s="6">
        <v>88.64</v>
      </c>
      <c r="G125" s="6">
        <v>19.29</v>
      </c>
      <c r="H125" s="6">
        <v>61.67</v>
      </c>
      <c r="I125" s="6">
        <v>7.68</v>
      </c>
      <c r="J125" s="44" t="s">
        <v>45</v>
      </c>
      <c r="K125" s="7" t="s">
        <v>34</v>
      </c>
      <c r="L125" s="7">
        <f>IF(K125="","",VLOOKUP(K125,{"一等奖学金",1000;"二等奖学金",500;"三等奖学金",300;"一等学习优秀奖",900;"二等学习优秀奖",400;"三等学习优秀奖",200;"无",0},2,))</f>
        <v>300</v>
      </c>
      <c r="M125" s="7" t="s">
        <v>22</v>
      </c>
    </row>
    <row r="126" spans="1:13" ht="19" customHeight="1" x14ac:dyDescent="0.25">
      <c r="A126" s="6" t="s">
        <v>331</v>
      </c>
      <c r="B126" s="7" t="s">
        <v>332</v>
      </c>
      <c r="C126" s="7" t="s">
        <v>22</v>
      </c>
      <c r="D126" s="6">
        <v>11</v>
      </c>
      <c r="E126" s="6">
        <v>9</v>
      </c>
      <c r="F126" s="6">
        <v>88.55</v>
      </c>
      <c r="G126" s="6">
        <v>19.45</v>
      </c>
      <c r="H126" s="6">
        <v>61.36</v>
      </c>
      <c r="I126" s="6">
        <v>7.74</v>
      </c>
      <c r="J126" s="44" t="s">
        <v>45</v>
      </c>
      <c r="K126" s="7" t="s">
        <v>34</v>
      </c>
      <c r="L126" s="7">
        <f>IF(K126="","",VLOOKUP(K126,{"一等奖学金",1000;"二等奖学金",500;"三等奖学金",300;"一等学习优秀奖",900;"二等学习优秀奖",400;"三等学习优秀奖",200;"无",0},2,))</f>
        <v>300</v>
      </c>
      <c r="M126" s="7" t="s">
        <v>22</v>
      </c>
    </row>
    <row r="127" spans="1:13" ht="19" customHeight="1" x14ac:dyDescent="0.25">
      <c r="A127" s="6" t="s">
        <v>333</v>
      </c>
      <c r="B127" s="7" t="s">
        <v>334</v>
      </c>
      <c r="C127" s="7" t="s">
        <v>22</v>
      </c>
      <c r="D127" s="6">
        <v>12</v>
      </c>
      <c r="E127" s="6">
        <v>16</v>
      </c>
      <c r="F127" s="6">
        <v>88.24</v>
      </c>
      <c r="G127" s="6">
        <v>19.350000000000001</v>
      </c>
      <c r="H127" s="6">
        <v>61.24</v>
      </c>
      <c r="I127" s="6">
        <v>7.15</v>
      </c>
      <c r="J127" s="44" t="s">
        <v>130</v>
      </c>
      <c r="K127" s="7" t="s">
        <v>34</v>
      </c>
      <c r="L127" s="7">
        <f>IF(K127="","",VLOOKUP(K127,{"一等奖学金",1000;"二等奖学金",500;"三等奖学金",300;"一等学习优秀奖",900;"二等学习优秀奖",400;"三等学习优秀奖",200;"无",0},2,))</f>
        <v>300</v>
      </c>
      <c r="M127" s="7" t="s">
        <v>22</v>
      </c>
    </row>
    <row r="128" spans="1:13" ht="19" customHeight="1" x14ac:dyDescent="0.25">
      <c r="A128" s="6"/>
      <c r="B128" s="7"/>
      <c r="C128" s="7"/>
      <c r="D128" s="6"/>
      <c r="E128" s="6"/>
      <c r="F128" s="7"/>
      <c r="G128" s="7"/>
      <c r="H128" s="6"/>
      <c r="I128" s="6"/>
      <c r="J128" s="7"/>
      <c r="K128" s="7"/>
      <c r="L128" s="6"/>
      <c r="M128" s="6"/>
    </row>
    <row r="129" spans="1:13" ht="19" customHeight="1" x14ac:dyDescent="0.25">
      <c r="A129" s="6"/>
      <c r="B129" s="7"/>
      <c r="C129" s="7"/>
      <c r="D129" s="6"/>
      <c r="E129" s="6"/>
      <c r="F129" s="7"/>
      <c r="G129" s="7"/>
      <c r="H129" s="6"/>
      <c r="I129" s="6"/>
      <c r="J129" s="7"/>
      <c r="K129" s="7"/>
      <c r="L129" s="6"/>
      <c r="M129" s="6"/>
    </row>
    <row r="130" spans="1:13" ht="19" customHeight="1" x14ac:dyDescent="0.25">
      <c r="A130" s="6"/>
      <c r="B130" s="7"/>
      <c r="C130" s="7"/>
      <c r="D130" s="6"/>
      <c r="E130" s="6"/>
      <c r="F130" s="7"/>
      <c r="G130" s="7"/>
      <c r="H130" s="6"/>
      <c r="I130" s="6"/>
      <c r="J130" s="7"/>
      <c r="K130" s="7"/>
      <c r="L130" s="6"/>
      <c r="M130" s="6"/>
    </row>
    <row r="131" spans="1:13" ht="19" customHeight="1" x14ac:dyDescent="0.25">
      <c r="A131" s="6"/>
      <c r="B131" s="7"/>
      <c r="C131" s="7"/>
      <c r="D131" s="6"/>
      <c r="E131" s="6"/>
      <c r="F131" s="7"/>
      <c r="G131" s="7"/>
      <c r="H131" s="6"/>
      <c r="I131" s="6"/>
      <c r="J131" s="7"/>
      <c r="K131" s="7"/>
      <c r="L131" s="6"/>
      <c r="M131" s="6"/>
    </row>
    <row r="132" spans="1:13" ht="29.25" customHeight="1" x14ac:dyDescent="0.25">
      <c r="A132" s="49" t="s">
        <v>89</v>
      </c>
      <c r="B132" s="50"/>
      <c r="C132" s="51"/>
      <c r="D132" s="9"/>
      <c r="E132" s="9"/>
      <c r="F132" s="5" t="s">
        <v>90</v>
      </c>
      <c r="G132" s="52" t="s">
        <v>335</v>
      </c>
      <c r="H132" s="48"/>
      <c r="I132" s="48"/>
      <c r="J132" s="48"/>
      <c r="K132" s="3" t="s">
        <v>92</v>
      </c>
      <c r="L132" s="53">
        <f>SUM(L116:L127)</f>
        <v>5100</v>
      </c>
      <c r="M132" s="53"/>
    </row>
    <row r="135" spans="1:13" ht="45" customHeight="1" x14ac:dyDescent="0.25">
      <c r="A135" s="45" t="s">
        <v>0</v>
      </c>
      <c r="B135" s="45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</row>
    <row r="136" spans="1:13" ht="25.5" customHeight="1" x14ac:dyDescent="0.25">
      <c r="A136" s="47" t="s">
        <v>336</v>
      </c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</row>
    <row r="137" spans="1:13" ht="21" customHeight="1" x14ac:dyDescent="0.25">
      <c r="A137" s="53" t="s">
        <v>2</v>
      </c>
      <c r="B137" s="56" t="s">
        <v>3</v>
      </c>
      <c r="C137" s="53" t="s">
        <v>4</v>
      </c>
      <c r="D137" s="48" t="s">
        <v>337</v>
      </c>
      <c r="E137" s="48"/>
      <c r="F137" s="48"/>
      <c r="G137" s="48"/>
      <c r="H137" s="48"/>
      <c r="I137" s="48"/>
      <c r="J137" s="48"/>
      <c r="K137" s="62" t="s">
        <v>6</v>
      </c>
      <c r="L137" s="62" t="s">
        <v>7</v>
      </c>
      <c r="M137" s="62" t="s">
        <v>8</v>
      </c>
    </row>
    <row r="138" spans="1:13" ht="34" customHeight="1" x14ac:dyDescent="0.25">
      <c r="A138" s="53"/>
      <c r="B138" s="57"/>
      <c r="C138" s="53"/>
      <c r="D138" s="4" t="s">
        <v>9</v>
      </c>
      <c r="E138" s="5" t="s">
        <v>10</v>
      </c>
      <c r="F138" s="5" t="s">
        <v>11</v>
      </c>
      <c r="G138" s="5" t="s">
        <v>12</v>
      </c>
      <c r="H138" s="5" t="s">
        <v>13</v>
      </c>
      <c r="I138" s="11" t="s">
        <v>14</v>
      </c>
      <c r="J138" s="5" t="s">
        <v>15</v>
      </c>
      <c r="K138" s="62"/>
      <c r="L138" s="62"/>
      <c r="M138" s="62"/>
    </row>
    <row r="139" spans="1:13" ht="19" customHeight="1" x14ac:dyDescent="0.25">
      <c r="A139" s="6">
        <v>2111050337</v>
      </c>
      <c r="B139" s="7" t="s">
        <v>338</v>
      </c>
      <c r="C139" s="7" t="s">
        <v>339</v>
      </c>
      <c r="D139" s="6">
        <v>1</v>
      </c>
      <c r="E139" s="6">
        <v>2</v>
      </c>
      <c r="F139" s="6">
        <v>93.92</v>
      </c>
      <c r="G139" s="6">
        <v>19.649999999999999</v>
      </c>
      <c r="H139" s="6">
        <v>62.94</v>
      </c>
      <c r="I139" s="6">
        <v>8.0500000000000007</v>
      </c>
      <c r="J139" s="6">
        <v>3.28</v>
      </c>
      <c r="K139" s="7" t="s">
        <v>19</v>
      </c>
      <c r="L139" s="7">
        <f>IF(K139="","",VLOOKUP(K139,{"一等奖学金",1000;"二等奖学金",500;"三等奖学金",300;"无",0},2,))</f>
        <v>1000</v>
      </c>
      <c r="M139" s="7" t="s">
        <v>21</v>
      </c>
    </row>
    <row r="140" spans="1:13" ht="19" customHeight="1" x14ac:dyDescent="0.25">
      <c r="A140" s="6">
        <v>2111050329</v>
      </c>
      <c r="B140" s="7" t="s">
        <v>340</v>
      </c>
      <c r="C140" s="7" t="s">
        <v>17</v>
      </c>
      <c r="D140" s="6">
        <v>2</v>
      </c>
      <c r="E140" s="6">
        <v>1</v>
      </c>
      <c r="F140" s="6">
        <v>93.25</v>
      </c>
      <c r="G140" s="6">
        <v>19.84</v>
      </c>
      <c r="H140" s="6">
        <v>63.66</v>
      </c>
      <c r="I140" s="6" t="s">
        <v>163</v>
      </c>
      <c r="J140" s="6">
        <v>2.25</v>
      </c>
      <c r="K140" s="7" t="s">
        <v>29</v>
      </c>
      <c r="L140" s="7">
        <f>IF(K140="","",VLOOKUP(K140,{"一等奖学金",1000;"二等奖学金",500;"三等奖学金",300;"无",0},2,))</f>
        <v>500</v>
      </c>
      <c r="M140" s="7" t="s">
        <v>20</v>
      </c>
    </row>
    <row r="141" spans="1:13" ht="19" customHeight="1" x14ac:dyDescent="0.25">
      <c r="A141" s="6">
        <v>2111050312</v>
      </c>
      <c r="B141" s="7" t="s">
        <v>341</v>
      </c>
      <c r="C141" s="7" t="s">
        <v>254</v>
      </c>
      <c r="D141" s="6">
        <v>3</v>
      </c>
      <c r="E141" s="6">
        <v>5</v>
      </c>
      <c r="F141" s="6">
        <v>92.22</v>
      </c>
      <c r="G141" s="6">
        <v>19.78</v>
      </c>
      <c r="H141" s="6">
        <v>62.67</v>
      </c>
      <c r="I141" s="6">
        <v>7.77</v>
      </c>
      <c r="J141" s="6" t="s">
        <v>107</v>
      </c>
      <c r="K141" s="7" t="s">
        <v>29</v>
      </c>
      <c r="L141" s="7">
        <f>IF(K141="","",VLOOKUP(K141,{"一等奖学金",1000;"二等奖学金",500;"三等奖学金",300;"无",0},2,))</f>
        <v>500</v>
      </c>
      <c r="M141" s="7" t="s">
        <v>21</v>
      </c>
    </row>
    <row r="142" spans="1:13" ht="19" customHeight="1" x14ac:dyDescent="0.25">
      <c r="A142" s="6">
        <v>2111050314</v>
      </c>
      <c r="B142" s="7" t="s">
        <v>342</v>
      </c>
      <c r="C142" s="7" t="s">
        <v>22</v>
      </c>
      <c r="D142" s="6">
        <v>4</v>
      </c>
      <c r="E142" s="6">
        <v>3</v>
      </c>
      <c r="F142" s="6">
        <v>90.81</v>
      </c>
      <c r="G142" s="6">
        <v>19.739999999999998</v>
      </c>
      <c r="H142" s="6">
        <v>62.67</v>
      </c>
      <c r="I142" s="6">
        <v>7.9</v>
      </c>
      <c r="J142" s="6" t="s">
        <v>130</v>
      </c>
      <c r="K142" s="7" t="s">
        <v>29</v>
      </c>
      <c r="L142" s="7">
        <f>IF(K142="","",VLOOKUP(K142,{"一等奖学金",1000;"二等奖学金",500;"三等奖学金",300;"一等学习优秀奖",900;"二等学习优秀奖",400;"三等学习优秀奖",200;"无",0},2,))</f>
        <v>500</v>
      </c>
      <c r="M142" s="7" t="s">
        <v>22</v>
      </c>
    </row>
    <row r="143" spans="1:13" ht="19" customHeight="1" x14ac:dyDescent="0.25">
      <c r="A143" s="6">
        <v>2104080119</v>
      </c>
      <c r="B143" s="7" t="s">
        <v>343</v>
      </c>
      <c r="C143" s="7" t="s">
        <v>22</v>
      </c>
      <c r="D143" s="6">
        <v>5</v>
      </c>
      <c r="E143" s="6">
        <v>6</v>
      </c>
      <c r="F143" s="6">
        <v>90.76</v>
      </c>
      <c r="G143" s="6">
        <v>19.649999999999999</v>
      </c>
      <c r="H143" s="6">
        <v>61.77</v>
      </c>
      <c r="I143" s="6">
        <v>8.49</v>
      </c>
      <c r="J143" s="6">
        <v>0.85</v>
      </c>
      <c r="K143" s="7" t="s">
        <v>29</v>
      </c>
      <c r="L143" s="7">
        <f>IF(K143="","",VLOOKUP(K143,{"一等奖学金",1000;"二等奖学金",500;"三等奖学金",300;"一等学习优秀奖",900;"二等学习优秀奖",400;"三等学习优秀奖",200;"无",0},2,))</f>
        <v>500</v>
      </c>
      <c r="M143" s="7" t="s">
        <v>22</v>
      </c>
    </row>
    <row r="144" spans="1:13" ht="19" customHeight="1" x14ac:dyDescent="0.25">
      <c r="A144" s="6">
        <v>2111050325</v>
      </c>
      <c r="B144" s="7" t="s">
        <v>344</v>
      </c>
      <c r="C144" s="7" t="s">
        <v>24</v>
      </c>
      <c r="D144" s="6">
        <v>6</v>
      </c>
      <c r="E144" s="6">
        <v>7</v>
      </c>
      <c r="F144" s="6">
        <v>90.58</v>
      </c>
      <c r="G144" s="6">
        <v>19.75</v>
      </c>
      <c r="H144" s="6">
        <v>61.75</v>
      </c>
      <c r="I144" s="6">
        <v>7.88</v>
      </c>
      <c r="J144" s="6" t="s">
        <v>124</v>
      </c>
      <c r="K144" s="7" t="s">
        <v>34</v>
      </c>
      <c r="L144" s="7">
        <f>IF(K144="","",VLOOKUP(K144,{"一等奖学金",1000;"二等奖学金",500;"三等奖学金",300;"一等学习优秀奖",900;"二等学习优秀奖",400;"三等学习优秀奖",200;"无",0},2,))</f>
        <v>300</v>
      </c>
      <c r="M144" s="7" t="s">
        <v>22</v>
      </c>
    </row>
    <row r="145" spans="1:13" ht="19" customHeight="1" x14ac:dyDescent="0.25">
      <c r="A145" s="6">
        <v>2111050336</v>
      </c>
      <c r="B145" s="7" t="s">
        <v>345</v>
      </c>
      <c r="C145" s="7" t="s">
        <v>22</v>
      </c>
      <c r="D145" s="6">
        <v>7</v>
      </c>
      <c r="E145" s="6">
        <v>4</v>
      </c>
      <c r="F145" s="6">
        <v>90.25</v>
      </c>
      <c r="G145" s="6">
        <v>19.68</v>
      </c>
      <c r="H145" s="6">
        <v>62.73</v>
      </c>
      <c r="I145" s="6">
        <v>7.84</v>
      </c>
      <c r="J145" s="6">
        <v>0</v>
      </c>
      <c r="K145" s="7" t="s">
        <v>34</v>
      </c>
      <c r="L145" s="7">
        <f>IF(K145="","",VLOOKUP(K145,{"一等奖学金",1000;"二等奖学金",500;"三等奖学金",300;"一等学习优秀奖",900;"二等学习优秀奖",400;"三等学习优秀奖",200;"无",0},2,))</f>
        <v>300</v>
      </c>
      <c r="M145" s="7" t="s">
        <v>22</v>
      </c>
    </row>
    <row r="146" spans="1:13" ht="19" customHeight="1" x14ac:dyDescent="0.25">
      <c r="A146" s="6">
        <v>2111050332</v>
      </c>
      <c r="B146" s="7" t="s">
        <v>346</v>
      </c>
      <c r="C146" s="7" t="s">
        <v>60</v>
      </c>
      <c r="D146" s="6">
        <v>8</v>
      </c>
      <c r="E146" s="6">
        <v>11</v>
      </c>
      <c r="F146" s="6">
        <v>90.15</v>
      </c>
      <c r="G146" s="6">
        <v>19.68</v>
      </c>
      <c r="H146" s="6">
        <v>60.94</v>
      </c>
      <c r="I146" s="6">
        <v>8.23</v>
      </c>
      <c r="J146" s="6" t="s">
        <v>347</v>
      </c>
      <c r="K146" s="7" t="s">
        <v>34</v>
      </c>
      <c r="L146" s="7">
        <f>IF(K146="","",VLOOKUP(K146,{"一等奖学金",1000;"二等奖学金",500;"三等奖学金",300;"一等学习优秀奖",900;"二等学习优秀奖",400;"三等学习优秀奖",200;"无",0},2,))</f>
        <v>300</v>
      </c>
      <c r="M146" s="7" t="s">
        <v>22</v>
      </c>
    </row>
    <row r="147" spans="1:13" ht="19" customHeight="1" x14ac:dyDescent="0.25">
      <c r="A147" s="6">
        <v>2106120516</v>
      </c>
      <c r="B147" s="7" t="s">
        <v>348</v>
      </c>
      <c r="C147" s="7" t="s">
        <v>22</v>
      </c>
      <c r="D147" s="6">
        <v>9</v>
      </c>
      <c r="E147" s="6">
        <v>13</v>
      </c>
      <c r="F147" s="6">
        <v>89.72</v>
      </c>
      <c r="G147" s="6">
        <v>19.59</v>
      </c>
      <c r="H147" s="6">
        <v>61.18</v>
      </c>
      <c r="I147" s="6">
        <v>7.85</v>
      </c>
      <c r="J147" s="6" t="s">
        <v>278</v>
      </c>
      <c r="K147" s="7" t="s">
        <v>34</v>
      </c>
      <c r="L147" s="7">
        <f>IF(K147="","",VLOOKUP(K147,{"一等奖学金",1000;"二等奖学金",500;"三等奖学金",300;"一等学习优秀奖",900;"二等学习优秀奖",400;"三等学习优秀奖",200;"无",0},2,))</f>
        <v>300</v>
      </c>
      <c r="M147" s="7" t="s">
        <v>22</v>
      </c>
    </row>
    <row r="148" spans="1:13" ht="19" customHeight="1" x14ac:dyDescent="0.25">
      <c r="A148" s="6">
        <v>2111050313</v>
      </c>
      <c r="B148" s="7" t="s">
        <v>349</v>
      </c>
      <c r="C148" s="7" t="s">
        <v>22</v>
      </c>
      <c r="D148" s="6">
        <v>10</v>
      </c>
      <c r="E148" s="6">
        <v>8</v>
      </c>
      <c r="F148" s="6">
        <v>89.18</v>
      </c>
      <c r="G148" s="6">
        <v>19.690000000000001</v>
      </c>
      <c r="H148" s="6">
        <v>61.56</v>
      </c>
      <c r="I148" s="6">
        <v>7.93</v>
      </c>
      <c r="J148" s="6">
        <v>0</v>
      </c>
      <c r="K148" s="7" t="s">
        <v>34</v>
      </c>
      <c r="L148" s="7">
        <f>IF(K148="","",VLOOKUP(K148,{"一等奖学金",1000;"二等奖学金",500;"三等奖学金",300;"一等学习优秀奖",900;"二等学习优秀奖",400;"三等学习优秀奖",200;"无",0},2,))</f>
        <v>300</v>
      </c>
      <c r="M148" s="7" t="s">
        <v>22</v>
      </c>
    </row>
    <row r="149" spans="1:13" ht="19" customHeight="1" x14ac:dyDescent="0.25">
      <c r="A149" s="6">
        <v>2111050340</v>
      </c>
      <c r="B149" s="7" t="s">
        <v>350</v>
      </c>
      <c r="C149" s="7" t="s">
        <v>84</v>
      </c>
      <c r="D149" s="6">
        <v>11</v>
      </c>
      <c r="E149" s="6">
        <v>16</v>
      </c>
      <c r="F149" s="6">
        <v>89.55</v>
      </c>
      <c r="G149" s="6">
        <v>19.690000000000001</v>
      </c>
      <c r="H149" s="6">
        <v>61.33</v>
      </c>
      <c r="I149" s="6">
        <v>7.33</v>
      </c>
      <c r="J149" s="6" t="s">
        <v>124</v>
      </c>
      <c r="K149" s="7" t="s">
        <v>34</v>
      </c>
      <c r="L149" s="7">
        <f>IF(K149="","",VLOOKUP(K149,{"一等奖学金",1000;"二等奖学金",500;"三等奖学金",300;"一等学习优秀奖",900;"二等学习优秀奖",400;"三等学习优秀奖",200;"无",0},2,))</f>
        <v>300</v>
      </c>
      <c r="M149" s="7" t="s">
        <v>22</v>
      </c>
    </row>
    <row r="150" spans="1:13" ht="19" customHeight="1" x14ac:dyDescent="0.25">
      <c r="A150" s="6">
        <v>2111050323</v>
      </c>
      <c r="B150" s="7" t="s">
        <v>351</v>
      </c>
      <c r="C150" s="7" t="s">
        <v>22</v>
      </c>
      <c r="D150" s="6">
        <v>12</v>
      </c>
      <c r="E150" s="6">
        <v>12</v>
      </c>
      <c r="F150" s="6">
        <v>89.17</v>
      </c>
      <c r="G150" s="6">
        <v>19.73</v>
      </c>
      <c r="H150" s="6">
        <v>61.8</v>
      </c>
      <c r="I150" s="6">
        <v>7.14</v>
      </c>
      <c r="J150" s="6" t="s">
        <v>130</v>
      </c>
      <c r="K150" s="7" t="s">
        <v>34</v>
      </c>
      <c r="L150" s="7">
        <f>IF(K150="","",VLOOKUP(K150,{"一等奖学金",1000;"二等奖学金",500;"三等奖学金",300;"一等学习优秀奖",900;"二等学习优秀奖",400;"三等学习优秀奖",200;"无",0},2,))</f>
        <v>300</v>
      </c>
      <c r="M150" s="7" t="s">
        <v>22</v>
      </c>
    </row>
    <row r="151" spans="1:13" ht="19" customHeight="1" x14ac:dyDescent="0.25">
      <c r="A151" s="6"/>
      <c r="B151" s="7"/>
      <c r="C151" s="7"/>
      <c r="D151" s="6"/>
      <c r="E151" s="6"/>
      <c r="F151" s="6"/>
      <c r="G151" s="6"/>
      <c r="H151" s="6"/>
      <c r="I151" s="6"/>
      <c r="J151" s="6"/>
      <c r="K151" s="7"/>
      <c r="L151" s="7" t="str">
        <f>IF(K151="","",VLOOKUP(K151,{"一等奖学金",1000;"二等奖学金",500;"三等奖学金",300;"一等学习优秀奖",900;"二等学习优秀奖",400;"三等学习优秀奖",200;"无",0},2,))</f>
        <v/>
      </c>
      <c r="M151" s="7"/>
    </row>
    <row r="152" spans="1:13" ht="19" customHeight="1" x14ac:dyDescent="0.25">
      <c r="A152" s="6"/>
      <c r="B152" s="7"/>
      <c r="C152" s="7"/>
      <c r="D152" s="6"/>
      <c r="E152" s="6"/>
      <c r="F152" s="6"/>
      <c r="G152" s="6"/>
      <c r="H152" s="6"/>
      <c r="I152" s="6"/>
      <c r="J152" s="6"/>
      <c r="K152" s="7"/>
      <c r="L152" s="7" t="str">
        <f>IF(K152="","",VLOOKUP(K152,{"一等奖学金",1000;"二等奖学金",500;"三等奖学金",300;"一等学习优秀奖",900;"二等学习优秀奖",400;"三等学习优秀奖",200;"无",0},2,))</f>
        <v/>
      </c>
      <c r="M152" s="7"/>
    </row>
    <row r="153" spans="1:13" ht="19" customHeight="1" x14ac:dyDescent="0.25">
      <c r="A153" s="6"/>
      <c r="B153" s="7"/>
      <c r="C153" s="7"/>
      <c r="D153" s="6"/>
      <c r="E153" s="6"/>
      <c r="F153" s="6"/>
      <c r="G153" s="6"/>
      <c r="H153" s="6"/>
      <c r="I153" s="6"/>
      <c r="J153" s="6"/>
      <c r="K153" s="7"/>
      <c r="L153" s="7"/>
      <c r="M153" s="7"/>
    </row>
    <row r="154" spans="1:13" ht="19" customHeight="1" x14ac:dyDescent="0.25">
      <c r="A154" s="6"/>
      <c r="B154" s="7"/>
      <c r="C154" s="7"/>
      <c r="D154" s="6"/>
      <c r="E154" s="6"/>
      <c r="F154" s="6"/>
      <c r="G154" s="6"/>
      <c r="H154" s="6"/>
      <c r="I154" s="6"/>
      <c r="J154" s="6"/>
      <c r="K154" s="7"/>
      <c r="L154" s="7" t="str">
        <f>IF(K154="","",VLOOKUP(K154,{"一等奖学金",1000;"二等奖学金",500;"三等奖学金",300;"一等学习优秀奖",900;"二等学习优秀奖",400;"三等学习优秀奖",200;"无",0},2,))</f>
        <v/>
      </c>
      <c r="M154" s="7"/>
    </row>
    <row r="155" spans="1:13" ht="29.25" customHeight="1" x14ac:dyDescent="0.25">
      <c r="A155" s="49" t="s">
        <v>89</v>
      </c>
      <c r="B155" s="50"/>
      <c r="C155" s="51"/>
      <c r="D155" s="9"/>
      <c r="E155" s="9"/>
      <c r="F155" s="5" t="s">
        <v>90</v>
      </c>
      <c r="G155" s="52" t="s">
        <v>244</v>
      </c>
      <c r="H155" s="48"/>
      <c r="I155" s="48"/>
      <c r="J155" s="48"/>
      <c r="K155" s="3" t="s">
        <v>92</v>
      </c>
      <c r="L155" s="53">
        <f>SUM(L139:L154)</f>
        <v>5100</v>
      </c>
      <c r="M155" s="53"/>
    </row>
    <row r="158" spans="1:13" ht="45" customHeight="1" x14ac:dyDescent="0.25">
      <c r="A158" s="45" t="s">
        <v>0</v>
      </c>
      <c r="B158" s="45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</row>
    <row r="159" spans="1:13" ht="25.5" customHeight="1" x14ac:dyDescent="0.25">
      <c r="A159" s="47" t="s">
        <v>352</v>
      </c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</row>
    <row r="160" spans="1:13" ht="21" customHeight="1" x14ac:dyDescent="0.25">
      <c r="A160" s="53" t="s">
        <v>2</v>
      </c>
      <c r="B160" s="56" t="s">
        <v>3</v>
      </c>
      <c r="C160" s="53" t="s">
        <v>4</v>
      </c>
      <c r="D160" s="48" t="s">
        <v>5</v>
      </c>
      <c r="E160" s="48"/>
      <c r="F160" s="48"/>
      <c r="G160" s="48"/>
      <c r="H160" s="48"/>
      <c r="I160" s="48"/>
      <c r="J160" s="48"/>
      <c r="K160" s="62" t="s">
        <v>6</v>
      </c>
      <c r="L160" s="62" t="s">
        <v>7</v>
      </c>
      <c r="M160" s="62" t="s">
        <v>8</v>
      </c>
    </row>
    <row r="161" spans="1:13" ht="34" customHeight="1" x14ac:dyDescent="0.25">
      <c r="A161" s="53"/>
      <c r="B161" s="57"/>
      <c r="C161" s="53"/>
      <c r="D161" s="4" t="s">
        <v>9</v>
      </c>
      <c r="E161" s="5" t="s">
        <v>10</v>
      </c>
      <c r="F161" s="5" t="s">
        <v>11</v>
      </c>
      <c r="G161" s="5" t="s">
        <v>12</v>
      </c>
      <c r="H161" s="5" t="s">
        <v>13</v>
      </c>
      <c r="I161" s="11" t="s">
        <v>14</v>
      </c>
      <c r="J161" s="5" t="s">
        <v>15</v>
      </c>
      <c r="K161" s="62"/>
      <c r="L161" s="62"/>
      <c r="M161" s="62"/>
    </row>
    <row r="162" spans="1:13" ht="19" customHeight="1" x14ac:dyDescent="0.25">
      <c r="A162" s="6" t="s">
        <v>353</v>
      </c>
      <c r="B162" s="7" t="s">
        <v>354</v>
      </c>
      <c r="C162" s="7" t="s">
        <v>24</v>
      </c>
      <c r="D162" s="6">
        <v>1</v>
      </c>
      <c r="E162" s="6">
        <v>2</v>
      </c>
      <c r="F162" s="6">
        <v>90.55</v>
      </c>
      <c r="G162" s="6">
        <v>18.239999999999998</v>
      </c>
      <c r="H162" s="6">
        <v>62.43</v>
      </c>
      <c r="I162" s="6">
        <v>8.23</v>
      </c>
      <c r="J162" s="6">
        <v>1.65</v>
      </c>
      <c r="K162" s="7" t="s">
        <v>19</v>
      </c>
      <c r="L162" s="7">
        <v>1000</v>
      </c>
      <c r="M162" s="7" t="s">
        <v>22</v>
      </c>
    </row>
    <row r="163" spans="1:13" ht="19" customHeight="1" x14ac:dyDescent="0.25">
      <c r="A163" s="6" t="s">
        <v>355</v>
      </c>
      <c r="B163" s="7" t="s">
        <v>356</v>
      </c>
      <c r="C163" s="7" t="s">
        <v>60</v>
      </c>
      <c r="D163" s="6">
        <v>2</v>
      </c>
      <c r="E163" s="6">
        <v>7</v>
      </c>
      <c r="F163" s="6">
        <v>90.33</v>
      </c>
      <c r="G163" s="6">
        <v>18.32</v>
      </c>
      <c r="H163" s="6">
        <v>61.01</v>
      </c>
      <c r="I163" s="6" t="s">
        <v>176</v>
      </c>
      <c r="J163" s="6" t="s">
        <v>357</v>
      </c>
      <c r="K163" s="7" t="s">
        <v>29</v>
      </c>
      <c r="L163" s="7">
        <v>500</v>
      </c>
      <c r="M163" s="7" t="s">
        <v>22</v>
      </c>
    </row>
    <row r="164" spans="1:13" ht="19" customHeight="1" x14ac:dyDescent="0.25">
      <c r="A164" s="6" t="s">
        <v>358</v>
      </c>
      <c r="B164" s="7" t="s">
        <v>359</v>
      </c>
      <c r="C164" s="7" t="s">
        <v>22</v>
      </c>
      <c r="D164" s="6">
        <v>3</v>
      </c>
      <c r="E164" s="6">
        <v>1</v>
      </c>
      <c r="F164" s="6">
        <v>89.82</v>
      </c>
      <c r="G164" s="6">
        <v>18.84</v>
      </c>
      <c r="H164" s="6" t="s">
        <v>360</v>
      </c>
      <c r="I164" s="6">
        <v>7.78</v>
      </c>
      <c r="J164" s="6" t="s">
        <v>361</v>
      </c>
      <c r="K164" s="7" t="s">
        <v>29</v>
      </c>
      <c r="L164" s="7">
        <v>500</v>
      </c>
      <c r="M164" s="7" t="s">
        <v>21</v>
      </c>
    </row>
    <row r="165" spans="1:13" ht="19" customHeight="1" x14ac:dyDescent="0.25">
      <c r="A165" s="6" t="s">
        <v>362</v>
      </c>
      <c r="B165" s="7" t="s">
        <v>363</v>
      </c>
      <c r="C165" s="7" t="s">
        <v>22</v>
      </c>
      <c r="D165" s="6">
        <v>4</v>
      </c>
      <c r="E165" s="6">
        <v>3</v>
      </c>
      <c r="F165" s="6">
        <v>89.24</v>
      </c>
      <c r="G165" s="6">
        <v>18.940000000000001</v>
      </c>
      <c r="H165" s="6">
        <v>61.83</v>
      </c>
      <c r="I165" s="6">
        <v>7.17</v>
      </c>
      <c r="J165" s="6" t="s">
        <v>347</v>
      </c>
      <c r="K165" s="7" t="s">
        <v>29</v>
      </c>
      <c r="L165" s="7">
        <v>500</v>
      </c>
      <c r="M165" s="7" t="s">
        <v>22</v>
      </c>
    </row>
    <row r="166" spans="1:13" ht="19" customHeight="1" x14ac:dyDescent="0.25">
      <c r="A166" s="6" t="s">
        <v>364</v>
      </c>
      <c r="B166" s="7" t="s">
        <v>365</v>
      </c>
      <c r="C166" s="7" t="s">
        <v>84</v>
      </c>
      <c r="D166" s="6">
        <v>5</v>
      </c>
      <c r="E166" s="6">
        <v>6</v>
      </c>
      <c r="F166" s="6" t="s">
        <v>366</v>
      </c>
      <c r="G166" s="6">
        <v>18.309999999999999</v>
      </c>
      <c r="H166" s="6">
        <v>61.26</v>
      </c>
      <c r="I166" s="6">
        <v>7.91</v>
      </c>
      <c r="J166" s="6" t="s">
        <v>118</v>
      </c>
      <c r="K166" s="7" t="s">
        <v>29</v>
      </c>
      <c r="L166" s="7">
        <f>IF(K166="","",VLOOKUP(K166,{"一等奖学金",1000;"二等奖学金",500;"三等奖学金",300;"一等学习优秀奖",900;"二等学习优秀奖",400;"三等学习优秀奖",200;"无",0},2,))</f>
        <v>500</v>
      </c>
      <c r="M166" s="7" t="s">
        <v>22</v>
      </c>
    </row>
    <row r="167" spans="1:13" ht="19" customHeight="1" x14ac:dyDescent="0.25">
      <c r="A167" s="6" t="s">
        <v>367</v>
      </c>
      <c r="B167" s="7" t="s">
        <v>368</v>
      </c>
      <c r="C167" s="7" t="s">
        <v>65</v>
      </c>
      <c r="D167" s="6">
        <v>6</v>
      </c>
      <c r="E167" s="6">
        <v>4</v>
      </c>
      <c r="F167" s="6">
        <v>89.01</v>
      </c>
      <c r="G167" s="6">
        <v>18.920000000000002</v>
      </c>
      <c r="H167" s="6">
        <v>61.34</v>
      </c>
      <c r="I167" s="6">
        <v>7.55</v>
      </c>
      <c r="J167" s="6" t="s">
        <v>124</v>
      </c>
      <c r="K167" s="7" t="s">
        <v>34</v>
      </c>
      <c r="L167" s="7">
        <f>IF(K167="","",VLOOKUP(K167,{"一等奖学金",1000;"二等奖学金",500;"三等奖学金",300;"一等学习优秀奖",900;"二等学习优秀奖",400;"三等学习优秀奖",200;"无",0},2,))</f>
        <v>300</v>
      </c>
      <c r="M167" s="7" t="s">
        <v>21</v>
      </c>
    </row>
    <row r="168" spans="1:13" ht="19" customHeight="1" x14ac:dyDescent="0.25">
      <c r="A168" s="6">
        <v>2111040117</v>
      </c>
      <c r="B168" s="7" t="s">
        <v>368</v>
      </c>
      <c r="C168" s="7"/>
      <c r="D168" s="6"/>
      <c r="E168" s="6"/>
      <c r="F168" s="6"/>
      <c r="G168" s="6"/>
      <c r="H168" s="6"/>
      <c r="I168" s="6"/>
      <c r="J168" s="6"/>
      <c r="K168" s="7"/>
      <c r="L168" s="7"/>
      <c r="M168" s="7" t="s">
        <v>20</v>
      </c>
    </row>
    <row r="169" spans="1:13" ht="19" customHeight="1" x14ac:dyDescent="0.25">
      <c r="A169" s="6" t="s">
        <v>369</v>
      </c>
      <c r="B169" s="7" t="s">
        <v>370</v>
      </c>
      <c r="C169" s="7" t="s">
        <v>22</v>
      </c>
      <c r="D169" s="6">
        <v>7</v>
      </c>
      <c r="E169" s="6">
        <v>5</v>
      </c>
      <c r="F169" s="6">
        <v>88.95</v>
      </c>
      <c r="G169" s="6">
        <v>18.72</v>
      </c>
      <c r="H169" s="6">
        <v>61.01</v>
      </c>
      <c r="I169" s="6">
        <v>7.92</v>
      </c>
      <c r="J169" s="6" t="s">
        <v>347</v>
      </c>
      <c r="K169" s="7" t="s">
        <v>34</v>
      </c>
      <c r="L169" s="7">
        <f>IF(K169="","",VLOOKUP(K169,{"一等奖学金",1000;"二等奖学金",500;"三等奖学金",300;"一等学习优秀奖",900;"二等学习优秀奖",400;"三等学习优秀奖",200;"无",0},2,))</f>
        <v>300</v>
      </c>
      <c r="M169" s="7" t="s">
        <v>22</v>
      </c>
    </row>
    <row r="170" spans="1:13" ht="19" customHeight="1" x14ac:dyDescent="0.25">
      <c r="A170" s="6" t="s">
        <v>371</v>
      </c>
      <c r="B170" s="7" t="s">
        <v>372</v>
      </c>
      <c r="C170" s="7" t="s">
        <v>22</v>
      </c>
      <c r="D170" s="6">
        <v>10</v>
      </c>
      <c r="E170" s="6">
        <v>8</v>
      </c>
      <c r="F170" s="6">
        <v>86.94</v>
      </c>
      <c r="G170" s="6">
        <v>18.82</v>
      </c>
      <c r="H170" s="6">
        <v>60.15</v>
      </c>
      <c r="I170" s="6">
        <v>7.97</v>
      </c>
      <c r="J170" s="6" t="s">
        <v>45</v>
      </c>
      <c r="K170" s="7" t="s">
        <v>34</v>
      </c>
      <c r="L170" s="7">
        <f>IF(K170="","",VLOOKUP(K170,{"一等奖学金",1000;"二等奖学金",500;"三等奖学金",300;"一等学习优秀奖",900;"二等学习优秀奖",400;"三等学习优秀奖",200;"无",0},2,))</f>
        <v>300</v>
      </c>
      <c r="M170" s="7" t="s">
        <v>22</v>
      </c>
    </row>
    <row r="171" spans="1:13" ht="19" customHeight="1" x14ac:dyDescent="0.25">
      <c r="A171" s="6" t="s">
        <v>373</v>
      </c>
      <c r="B171" s="7" t="s">
        <v>374</v>
      </c>
      <c r="C171" s="7" t="s">
        <v>22</v>
      </c>
      <c r="D171" s="6">
        <v>11</v>
      </c>
      <c r="E171" s="6">
        <v>9</v>
      </c>
      <c r="F171" s="6" t="s">
        <v>375</v>
      </c>
      <c r="G171" s="6" t="s">
        <v>135</v>
      </c>
      <c r="H171" s="6">
        <v>60.25</v>
      </c>
      <c r="I171" s="6">
        <v>7.41</v>
      </c>
      <c r="J171" s="6" t="s">
        <v>164</v>
      </c>
      <c r="K171" s="7" t="s">
        <v>34</v>
      </c>
      <c r="L171" s="7">
        <f>IF(K171="","",VLOOKUP(K171,{"一等奖学金",1000;"二等奖学金",500;"三等奖学金",300;"一等学习优秀奖",900;"二等学习优秀奖",400;"三等学习优秀奖",200;"无",0},2,))</f>
        <v>300</v>
      </c>
      <c r="M171" s="7" t="s">
        <v>22</v>
      </c>
    </row>
    <row r="172" spans="1:13" ht="19" customHeight="1" x14ac:dyDescent="0.25">
      <c r="A172" s="6" t="s">
        <v>376</v>
      </c>
      <c r="B172" s="7" t="s">
        <v>377</v>
      </c>
      <c r="C172" s="7" t="s">
        <v>22</v>
      </c>
      <c r="D172" s="6">
        <v>12</v>
      </c>
      <c r="E172" s="6">
        <v>11</v>
      </c>
      <c r="F172" s="6">
        <v>86.64</v>
      </c>
      <c r="G172" s="6">
        <v>18.63</v>
      </c>
      <c r="H172" s="6">
        <v>59.86</v>
      </c>
      <c r="I172" s="6">
        <v>7.75</v>
      </c>
      <c r="J172" s="6" t="s">
        <v>378</v>
      </c>
      <c r="K172" s="7" t="s">
        <v>34</v>
      </c>
      <c r="L172" s="7">
        <f>IF(K172="","",VLOOKUP(K172,{"一等奖学金",1000;"二等奖学金",500;"三等奖学金",300;"一等学习优秀奖",900;"二等学习优秀奖",400;"三等学习优秀奖",200;"无",0},2,))</f>
        <v>300</v>
      </c>
      <c r="M172" s="7" t="s">
        <v>22</v>
      </c>
    </row>
    <row r="173" spans="1:13" ht="19" customHeight="1" x14ac:dyDescent="0.25">
      <c r="A173" s="6"/>
      <c r="B173" s="7"/>
      <c r="C173" s="7"/>
      <c r="D173" s="6"/>
      <c r="E173" s="6"/>
      <c r="F173" s="6"/>
      <c r="G173" s="6"/>
      <c r="H173" s="6"/>
      <c r="I173" s="6"/>
      <c r="J173" s="6"/>
      <c r="K173" s="7"/>
      <c r="L173" s="7" t="str">
        <f>IF(K173="","",VLOOKUP(K173,{"一等奖学金",1000;"二等奖学金",500;"三等奖学金",300;"一等学习优秀奖",900;"二等学习优秀奖",400;"三等学习优秀奖",200;"无",0},2,))</f>
        <v/>
      </c>
      <c r="M173" s="7"/>
    </row>
    <row r="174" spans="1:13" ht="19" customHeight="1" x14ac:dyDescent="0.25">
      <c r="A174" s="6"/>
      <c r="B174" s="7"/>
      <c r="C174" s="7"/>
      <c r="D174" s="6"/>
      <c r="E174" s="6"/>
      <c r="F174" s="6"/>
      <c r="G174" s="6"/>
      <c r="H174" s="6"/>
      <c r="I174" s="6"/>
      <c r="J174" s="6"/>
      <c r="K174" s="7"/>
      <c r="L174" s="7" t="str">
        <f>IF(K174="","",VLOOKUP(K174,{"一等奖学金",1000;"二等奖学金",500;"三等奖学金",300;"一等学习优秀奖",900;"二等学习优秀奖",400;"三等学习优秀奖",200;"无",0},2,))</f>
        <v/>
      </c>
      <c r="M174" s="7"/>
    </row>
    <row r="175" spans="1:13" ht="19" customHeight="1" x14ac:dyDescent="0.25">
      <c r="A175" s="6"/>
      <c r="B175" s="7"/>
      <c r="C175" s="7"/>
      <c r="D175" s="6"/>
      <c r="E175" s="6"/>
      <c r="F175" s="6"/>
      <c r="G175" s="6"/>
      <c r="H175" s="6"/>
      <c r="I175" s="6"/>
      <c r="J175" s="6"/>
      <c r="K175" s="7"/>
      <c r="L175" s="7" t="str">
        <f>IF(K175="","",VLOOKUP(K175,{"一等奖学金",1000;"二等奖学金",500;"三等奖学金",300;"一等学习优秀奖",900;"二等学习优秀奖",400;"三等学习优秀奖",200;"无",0},2,))</f>
        <v/>
      </c>
      <c r="M175" s="7"/>
    </row>
    <row r="176" spans="1:13" ht="19" customHeight="1" x14ac:dyDescent="0.25">
      <c r="A176" s="6"/>
      <c r="B176" s="7"/>
      <c r="C176" s="7"/>
      <c r="D176" s="6"/>
      <c r="E176" s="6"/>
      <c r="F176" s="6"/>
      <c r="G176" s="6"/>
      <c r="H176" s="6"/>
      <c r="I176" s="6"/>
      <c r="J176" s="6"/>
      <c r="K176" s="7"/>
      <c r="L176" s="7"/>
      <c r="M176" s="7"/>
    </row>
    <row r="177" spans="1:17" ht="19" customHeight="1" x14ac:dyDescent="0.25">
      <c r="A177" s="6"/>
      <c r="B177" s="7"/>
      <c r="C177" s="7"/>
      <c r="D177" s="6"/>
      <c r="E177" s="6"/>
      <c r="F177" s="6"/>
      <c r="G177" s="6"/>
      <c r="H177" s="6"/>
      <c r="I177" s="6"/>
      <c r="J177" s="6"/>
      <c r="K177" s="7"/>
      <c r="L177" s="7" t="str">
        <f>IF(K177="","",VLOOKUP(K177,{"一等奖学金",1000;"二等奖学金",500;"三等奖学金",300;"一等学习优秀奖",900;"二等学习优秀奖",400;"三等学习优秀奖",200;"无",0},2,))</f>
        <v/>
      </c>
      <c r="M177" s="7"/>
    </row>
    <row r="178" spans="1:17" ht="29.25" customHeight="1" x14ac:dyDescent="0.25">
      <c r="A178" s="49" t="s">
        <v>89</v>
      </c>
      <c r="B178" s="50"/>
      <c r="C178" s="51"/>
      <c r="D178" s="9"/>
      <c r="E178" s="9"/>
      <c r="F178" s="5" t="s">
        <v>90</v>
      </c>
      <c r="G178" s="52" t="s">
        <v>379</v>
      </c>
      <c r="H178" s="48"/>
      <c r="I178" s="48"/>
      <c r="J178" s="48"/>
      <c r="K178" s="3" t="s">
        <v>92</v>
      </c>
      <c r="L178" s="53">
        <f>SUM(L162:L177)</f>
        <v>4500</v>
      </c>
      <c r="M178" s="53"/>
    </row>
    <row r="181" spans="1:17" ht="45" customHeight="1" x14ac:dyDescent="0.25">
      <c r="A181" s="45" t="s">
        <v>0</v>
      </c>
      <c r="B181" s="45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</row>
    <row r="182" spans="1:17" ht="25.5" customHeight="1" x14ac:dyDescent="0.25">
      <c r="A182" s="47" t="s">
        <v>380</v>
      </c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</row>
    <row r="183" spans="1:17" ht="21" customHeight="1" x14ac:dyDescent="0.25">
      <c r="A183" s="53" t="s">
        <v>2</v>
      </c>
      <c r="B183" s="58" t="s">
        <v>3</v>
      </c>
      <c r="C183" s="53" t="s">
        <v>4</v>
      </c>
      <c r="D183" s="52" t="s">
        <v>5</v>
      </c>
      <c r="E183" s="48"/>
      <c r="F183" s="48"/>
      <c r="G183" s="48"/>
      <c r="H183" s="48"/>
      <c r="I183" s="48"/>
      <c r="J183" s="48"/>
      <c r="K183" s="62" t="s">
        <v>6</v>
      </c>
      <c r="L183" s="62" t="s">
        <v>7</v>
      </c>
      <c r="M183" s="62" t="s">
        <v>8</v>
      </c>
    </row>
    <row r="184" spans="1:17" ht="34" customHeight="1" x14ac:dyDescent="0.25">
      <c r="A184" s="53"/>
      <c r="B184" s="59"/>
      <c r="C184" s="53"/>
      <c r="D184" s="5" t="s">
        <v>9</v>
      </c>
      <c r="E184" s="5" t="s">
        <v>10</v>
      </c>
      <c r="F184" s="5" t="s">
        <v>11</v>
      </c>
      <c r="G184" s="5" t="s">
        <v>12</v>
      </c>
      <c r="H184" s="5" t="s">
        <v>13</v>
      </c>
      <c r="I184" s="11" t="s">
        <v>14</v>
      </c>
      <c r="J184" s="5" t="s">
        <v>15</v>
      </c>
      <c r="K184" s="62"/>
      <c r="L184" s="62"/>
      <c r="M184" s="62"/>
    </row>
    <row r="185" spans="1:17" ht="19" customHeight="1" x14ac:dyDescent="0.25">
      <c r="A185" s="14">
        <v>2211010127</v>
      </c>
      <c r="B185" s="14" t="s">
        <v>381</v>
      </c>
      <c r="C185" s="14" t="s">
        <v>17</v>
      </c>
      <c r="D185" s="14">
        <v>1</v>
      </c>
      <c r="E185" s="14">
        <v>1</v>
      </c>
      <c r="F185" s="15" t="s">
        <v>382</v>
      </c>
      <c r="G185" s="15" t="s">
        <v>383</v>
      </c>
      <c r="H185" s="15">
        <v>63.05</v>
      </c>
      <c r="I185" s="15" t="s">
        <v>384</v>
      </c>
      <c r="J185" s="15">
        <v>2.58</v>
      </c>
      <c r="K185" s="14" t="s">
        <v>19</v>
      </c>
      <c r="L185" s="14">
        <v>1000</v>
      </c>
      <c r="M185" s="16" t="s">
        <v>21</v>
      </c>
      <c r="O185" s="1" t="s">
        <v>19</v>
      </c>
      <c r="P185" s="1" t="s">
        <v>21</v>
      </c>
      <c r="Q185" s="1" t="s">
        <v>22</v>
      </c>
    </row>
    <row r="186" spans="1:17" ht="19" customHeight="1" x14ac:dyDescent="0.25">
      <c r="A186" s="14">
        <v>2211010116</v>
      </c>
      <c r="B186" s="14" t="s">
        <v>385</v>
      </c>
      <c r="C186" s="14" t="s">
        <v>386</v>
      </c>
      <c r="D186" s="14">
        <v>2</v>
      </c>
      <c r="E186" s="14">
        <v>2</v>
      </c>
      <c r="F186" s="15" t="s">
        <v>387</v>
      </c>
      <c r="G186" s="15">
        <v>19.57</v>
      </c>
      <c r="H186" s="15" t="s">
        <v>388</v>
      </c>
      <c r="I186" s="15">
        <v>8.75</v>
      </c>
      <c r="J186" s="15">
        <v>2.08</v>
      </c>
      <c r="K186" s="14" t="s">
        <v>29</v>
      </c>
      <c r="L186" s="14">
        <v>500</v>
      </c>
      <c r="M186" s="16" t="s">
        <v>22</v>
      </c>
      <c r="O186" s="1" t="s">
        <v>29</v>
      </c>
      <c r="P186" s="1" t="s">
        <v>20</v>
      </c>
      <c r="Q186" s="1" t="s">
        <v>30</v>
      </c>
    </row>
    <row r="187" spans="1:17" ht="19" customHeight="1" x14ac:dyDescent="0.25">
      <c r="A187" s="14">
        <v>2211010134</v>
      </c>
      <c r="B187" s="14" t="s">
        <v>389</v>
      </c>
      <c r="C187" s="14" t="s">
        <v>390</v>
      </c>
      <c r="D187" s="14">
        <v>3</v>
      </c>
      <c r="E187" s="14">
        <v>4</v>
      </c>
      <c r="F187" s="15">
        <v>92.15</v>
      </c>
      <c r="G187" s="15" t="s">
        <v>26</v>
      </c>
      <c r="H187" s="15">
        <v>61.85</v>
      </c>
      <c r="I187" s="15">
        <v>8.0500000000000007</v>
      </c>
      <c r="J187" s="15">
        <v>2.4500000000000002</v>
      </c>
      <c r="K187" s="14" t="s">
        <v>29</v>
      </c>
      <c r="L187" s="14">
        <v>500</v>
      </c>
      <c r="M187" s="16" t="s">
        <v>20</v>
      </c>
      <c r="O187" s="1" t="s">
        <v>34</v>
      </c>
      <c r="P187" s="1" t="s">
        <v>35</v>
      </c>
      <c r="Q187" s="1" t="s">
        <v>36</v>
      </c>
    </row>
    <row r="188" spans="1:17" ht="19" customHeight="1" x14ac:dyDescent="0.25">
      <c r="A188" s="14">
        <v>2211010108</v>
      </c>
      <c r="B188" s="14" t="s">
        <v>391</v>
      </c>
      <c r="C188" s="14" t="s">
        <v>22</v>
      </c>
      <c r="D188" s="14">
        <v>4</v>
      </c>
      <c r="E188" s="14">
        <v>3</v>
      </c>
      <c r="F188" s="15">
        <v>90.62</v>
      </c>
      <c r="G188" s="15" t="s">
        <v>256</v>
      </c>
      <c r="H188" s="15">
        <v>62.55</v>
      </c>
      <c r="I188" s="15" t="s">
        <v>392</v>
      </c>
      <c r="J188" s="15" t="s">
        <v>58</v>
      </c>
      <c r="K188" s="14" t="s">
        <v>29</v>
      </c>
      <c r="L188" s="14">
        <v>500</v>
      </c>
      <c r="M188" s="16" t="s">
        <v>22</v>
      </c>
      <c r="O188" s="1" t="s">
        <v>22</v>
      </c>
      <c r="P188" s="1" t="s">
        <v>22</v>
      </c>
    </row>
    <row r="189" spans="1:17" ht="19" customHeight="1" x14ac:dyDescent="0.25">
      <c r="A189" s="14">
        <v>2211010130</v>
      </c>
      <c r="B189" s="14" t="s">
        <v>393</v>
      </c>
      <c r="C189" s="14" t="s">
        <v>22</v>
      </c>
      <c r="D189" s="14">
        <v>5</v>
      </c>
      <c r="E189" s="14">
        <v>5</v>
      </c>
      <c r="F189" s="15">
        <v>89.15</v>
      </c>
      <c r="G189" s="15" t="s">
        <v>394</v>
      </c>
      <c r="H189" s="15" t="s">
        <v>395</v>
      </c>
      <c r="I189" s="15">
        <v>8.4499999999999993</v>
      </c>
      <c r="J189" s="15" t="s">
        <v>347</v>
      </c>
      <c r="K189" s="14" t="s">
        <v>29</v>
      </c>
      <c r="L189" s="14">
        <v>500</v>
      </c>
      <c r="M189" s="16" t="s">
        <v>21</v>
      </c>
    </row>
    <row r="190" spans="1:17" ht="19" customHeight="1" x14ac:dyDescent="0.25">
      <c r="A190" s="14">
        <v>2211010111</v>
      </c>
      <c r="B190" s="14" t="s">
        <v>396</v>
      </c>
      <c r="C190" s="14" t="s">
        <v>22</v>
      </c>
      <c r="D190" s="14">
        <v>6</v>
      </c>
      <c r="E190" s="14">
        <v>7</v>
      </c>
      <c r="F190" s="15">
        <v>87.97</v>
      </c>
      <c r="G190" s="15">
        <v>19.47</v>
      </c>
      <c r="H190" s="15" t="s">
        <v>397</v>
      </c>
      <c r="I190" s="15" t="s">
        <v>163</v>
      </c>
      <c r="J190" s="15" t="s">
        <v>130</v>
      </c>
      <c r="K190" s="14" t="s">
        <v>34</v>
      </c>
      <c r="L190" s="14">
        <v>300</v>
      </c>
      <c r="M190" s="16" t="s">
        <v>22</v>
      </c>
    </row>
    <row r="191" spans="1:17" ht="19" customHeight="1" x14ac:dyDescent="0.25">
      <c r="A191" s="14">
        <v>2211010104</v>
      </c>
      <c r="B191" s="14" t="s">
        <v>398</v>
      </c>
      <c r="C191" s="14" t="s">
        <v>22</v>
      </c>
      <c r="D191" s="14">
        <v>7</v>
      </c>
      <c r="E191" s="14">
        <v>9</v>
      </c>
      <c r="F191" s="15" t="s">
        <v>399</v>
      </c>
      <c r="G191" s="15">
        <v>19.670000000000002</v>
      </c>
      <c r="H191" s="15" t="s">
        <v>400</v>
      </c>
      <c r="I191" s="15" t="s">
        <v>401</v>
      </c>
      <c r="J191" s="15">
        <v>1.1299999999999999</v>
      </c>
      <c r="K191" s="14" t="s">
        <v>34</v>
      </c>
      <c r="L191" s="14">
        <v>300</v>
      </c>
      <c r="M191" s="16" t="s">
        <v>22</v>
      </c>
    </row>
    <row r="192" spans="1:17" ht="19" customHeight="1" x14ac:dyDescent="0.25">
      <c r="A192" s="14">
        <v>2201060418</v>
      </c>
      <c r="B192" s="14" t="s">
        <v>402</v>
      </c>
      <c r="C192" s="14" t="s">
        <v>22</v>
      </c>
      <c r="D192" s="14">
        <v>8</v>
      </c>
      <c r="E192" s="14">
        <v>6</v>
      </c>
      <c r="F192" s="15">
        <v>87.77</v>
      </c>
      <c r="G192" s="15">
        <v>19.47</v>
      </c>
      <c r="H192" s="15" t="s">
        <v>403</v>
      </c>
      <c r="I192" s="15">
        <v>8.75</v>
      </c>
      <c r="J192" s="15">
        <v>0.25</v>
      </c>
      <c r="K192" s="14" t="s">
        <v>34</v>
      </c>
      <c r="L192" s="14">
        <v>300</v>
      </c>
      <c r="M192" s="16" t="s">
        <v>22</v>
      </c>
    </row>
    <row r="193" spans="1:13" ht="19" customHeight="1" x14ac:dyDescent="0.25">
      <c r="A193" s="14">
        <v>2211010117</v>
      </c>
      <c r="B193" s="14" t="s">
        <v>404</v>
      </c>
      <c r="C193" s="14" t="s">
        <v>405</v>
      </c>
      <c r="D193" s="14">
        <v>9</v>
      </c>
      <c r="E193" s="14">
        <v>11</v>
      </c>
      <c r="F193" s="15">
        <v>87.62</v>
      </c>
      <c r="G193" s="15">
        <v>19.57</v>
      </c>
      <c r="H193" s="15">
        <v>59.15</v>
      </c>
      <c r="I193" s="15">
        <v>7.75</v>
      </c>
      <c r="J193" s="15">
        <v>1.1499999999999999</v>
      </c>
      <c r="K193" s="14" t="s">
        <v>34</v>
      </c>
      <c r="L193" s="14">
        <v>300</v>
      </c>
      <c r="M193" s="16" t="s">
        <v>22</v>
      </c>
    </row>
    <row r="194" spans="1:13" ht="19" customHeight="1" x14ac:dyDescent="0.25">
      <c r="A194" s="14">
        <v>2211010142</v>
      </c>
      <c r="B194" s="14" t="s">
        <v>406</v>
      </c>
      <c r="C194" s="14" t="s">
        <v>254</v>
      </c>
      <c r="D194" s="14">
        <v>11</v>
      </c>
      <c r="E194" s="14">
        <v>16</v>
      </c>
      <c r="F194" s="15">
        <v>87.19</v>
      </c>
      <c r="G194" s="15">
        <v>19.97</v>
      </c>
      <c r="H194" s="15">
        <v>55.75</v>
      </c>
      <c r="I194" s="15">
        <v>8.67</v>
      </c>
      <c r="J194" s="15" t="s">
        <v>407</v>
      </c>
      <c r="K194" s="14" t="s">
        <v>34</v>
      </c>
      <c r="L194" s="14">
        <v>300</v>
      </c>
      <c r="M194" s="16" t="s">
        <v>22</v>
      </c>
    </row>
    <row r="195" spans="1:13" ht="19" customHeight="1" x14ac:dyDescent="0.25">
      <c r="A195" s="14">
        <v>2211010115</v>
      </c>
      <c r="B195" s="14" t="s">
        <v>408</v>
      </c>
      <c r="C195" s="14" t="s">
        <v>22</v>
      </c>
      <c r="D195" s="14">
        <v>12</v>
      </c>
      <c r="E195" s="14">
        <v>10</v>
      </c>
      <c r="F195" s="15">
        <v>86.57</v>
      </c>
      <c r="G195" s="15">
        <v>19.47</v>
      </c>
      <c r="H195" s="15" t="s">
        <v>409</v>
      </c>
      <c r="I195" s="15" t="s">
        <v>410</v>
      </c>
      <c r="J195" s="15" t="s">
        <v>45</v>
      </c>
      <c r="K195" s="14" t="s">
        <v>34</v>
      </c>
      <c r="L195" s="14">
        <v>300</v>
      </c>
      <c r="M195" s="16" t="s">
        <v>22</v>
      </c>
    </row>
    <row r="196" spans="1:13" ht="19" customHeight="1" x14ac:dyDescent="0.25">
      <c r="A196" s="14">
        <v>2211010131</v>
      </c>
      <c r="B196" s="14" t="s">
        <v>411</v>
      </c>
      <c r="C196" s="14" t="s">
        <v>65</v>
      </c>
      <c r="D196" s="14">
        <v>13</v>
      </c>
      <c r="E196" s="14">
        <v>15</v>
      </c>
      <c r="F196" s="15" t="s">
        <v>412</v>
      </c>
      <c r="G196" s="15" t="s">
        <v>26</v>
      </c>
      <c r="H196" s="15" t="s">
        <v>413</v>
      </c>
      <c r="I196" s="15">
        <v>7.65</v>
      </c>
      <c r="J196" s="15">
        <v>2.0499999999999998</v>
      </c>
      <c r="K196" s="14" t="s">
        <v>34</v>
      </c>
      <c r="L196" s="14">
        <v>300</v>
      </c>
      <c r="M196" s="16" t="s">
        <v>22</v>
      </c>
    </row>
    <row r="197" spans="1:13" ht="19" customHeight="1" x14ac:dyDescent="0.25">
      <c r="A197" s="14"/>
      <c r="B197" s="14"/>
      <c r="C197" s="14"/>
      <c r="D197" s="14"/>
      <c r="E197" s="14"/>
      <c r="F197" s="15"/>
      <c r="G197" s="15"/>
      <c r="H197" s="15"/>
      <c r="I197" s="15"/>
      <c r="J197" s="15"/>
      <c r="K197" s="14"/>
      <c r="L197" s="14"/>
      <c r="M197" s="16"/>
    </row>
    <row r="198" spans="1:13" ht="19" customHeight="1" x14ac:dyDescent="0.25">
      <c r="A198" s="7"/>
      <c r="B198" s="7"/>
      <c r="C198" s="7"/>
      <c r="D198" s="7"/>
      <c r="E198" s="7"/>
      <c r="F198" s="7"/>
      <c r="G198" s="7"/>
      <c r="H198" s="7"/>
      <c r="I198" s="12"/>
      <c r="J198" s="7"/>
      <c r="K198" s="7"/>
      <c r="L198" s="7" t="str">
        <f>IF(K198="","",VLOOKUP(K198,{"一等奖学金",1000;"二等奖学金",500;"三等奖学金",300;"一等学习优秀奖",900;"二等学习优秀奖",400;"三等学习优秀奖",200;"无",0},2,))</f>
        <v/>
      </c>
      <c r="M198" s="7"/>
    </row>
    <row r="199" spans="1:13" ht="19" customHeight="1" x14ac:dyDescent="0.25">
      <c r="A199" s="7"/>
      <c r="B199" s="7"/>
      <c r="C199" s="7"/>
      <c r="D199" s="7"/>
      <c r="E199" s="7"/>
      <c r="F199" s="7"/>
      <c r="G199" s="7"/>
      <c r="H199" s="7"/>
      <c r="I199" s="12"/>
      <c r="J199" s="7"/>
      <c r="K199" s="7"/>
      <c r="L199" s="7" t="str">
        <f>IF(K199="","",VLOOKUP(K199,{"一等奖学金",1000;"二等奖学金",500;"三等奖学金",300;"一等学习优秀奖",900;"二等学习优秀奖",400;"三等学习优秀奖",200;"无",0},2,))</f>
        <v/>
      </c>
      <c r="M199" s="7"/>
    </row>
    <row r="200" spans="1:13" ht="19" customHeight="1" x14ac:dyDescent="0.25">
      <c r="A200" s="7"/>
      <c r="B200" s="7"/>
      <c r="C200" s="7"/>
      <c r="D200" s="7"/>
      <c r="E200" s="7"/>
      <c r="F200" s="7"/>
      <c r="G200" s="7"/>
      <c r="H200" s="7"/>
      <c r="I200" s="12"/>
      <c r="J200" s="7"/>
      <c r="K200" s="7"/>
      <c r="L200" s="7" t="str">
        <f>IF(K200="","",VLOOKUP(K200,{"一等奖学金",1000;"二等奖学金",500;"三等奖学金",300;"一等学习优秀奖",900;"二等学习优秀奖",400;"三等学习优秀奖",200;"无",0},2,))</f>
        <v/>
      </c>
      <c r="M200" s="7"/>
    </row>
    <row r="201" spans="1:13" ht="29.25" customHeight="1" x14ac:dyDescent="0.25">
      <c r="A201" s="49" t="s">
        <v>89</v>
      </c>
      <c r="B201" s="50"/>
      <c r="C201" s="51"/>
      <c r="D201" s="9"/>
      <c r="E201" s="9"/>
      <c r="F201" s="5" t="s">
        <v>90</v>
      </c>
      <c r="G201" s="55">
        <v>45561</v>
      </c>
      <c r="H201" s="48"/>
      <c r="I201" s="48"/>
      <c r="J201" s="48"/>
      <c r="K201" s="3" t="s">
        <v>92</v>
      </c>
      <c r="L201" s="53">
        <f>SUM(L185:L200)</f>
        <v>5100</v>
      </c>
      <c r="M201" s="53"/>
    </row>
    <row r="202" spans="1:13" x14ac:dyDescent="0.25"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</row>
    <row r="203" spans="1:13" x14ac:dyDescent="0.25"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</row>
    <row r="204" spans="1:13" ht="45" customHeight="1" x14ac:dyDescent="0.25">
      <c r="A204" s="45" t="s">
        <v>0</v>
      </c>
      <c r="B204" s="45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</row>
    <row r="205" spans="1:13" ht="25.5" customHeight="1" x14ac:dyDescent="0.25">
      <c r="A205" s="47" t="s">
        <v>414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</row>
    <row r="206" spans="1:13" ht="21" customHeight="1" x14ac:dyDescent="0.25">
      <c r="A206" s="53" t="s">
        <v>2</v>
      </c>
      <c r="B206" s="58" t="s">
        <v>3</v>
      </c>
      <c r="C206" s="53" t="s">
        <v>4</v>
      </c>
      <c r="D206" s="52" t="s">
        <v>5</v>
      </c>
      <c r="E206" s="48"/>
      <c r="F206" s="48"/>
      <c r="G206" s="48"/>
      <c r="H206" s="48"/>
      <c r="I206" s="48"/>
      <c r="J206" s="48"/>
      <c r="K206" s="62" t="s">
        <v>6</v>
      </c>
      <c r="L206" s="62" t="s">
        <v>7</v>
      </c>
      <c r="M206" s="62" t="s">
        <v>8</v>
      </c>
    </row>
    <row r="207" spans="1:13" ht="34" customHeight="1" x14ac:dyDescent="0.25">
      <c r="A207" s="53"/>
      <c r="B207" s="59"/>
      <c r="C207" s="53"/>
      <c r="D207" s="5" t="s">
        <v>9</v>
      </c>
      <c r="E207" s="5" t="s">
        <v>10</v>
      </c>
      <c r="F207" s="5" t="s">
        <v>11</v>
      </c>
      <c r="G207" s="5" t="s">
        <v>12</v>
      </c>
      <c r="H207" s="5" t="s">
        <v>13</v>
      </c>
      <c r="I207" s="11" t="s">
        <v>14</v>
      </c>
      <c r="J207" s="5" t="s">
        <v>15</v>
      </c>
      <c r="K207" s="62"/>
      <c r="L207" s="62"/>
      <c r="M207" s="62"/>
    </row>
    <row r="208" spans="1:13" ht="19" customHeight="1" x14ac:dyDescent="0.25">
      <c r="A208" s="7">
        <v>2211010239</v>
      </c>
      <c r="B208" s="7" t="s">
        <v>415</v>
      </c>
      <c r="C208" s="7" t="s">
        <v>95</v>
      </c>
      <c r="D208" s="7">
        <v>1</v>
      </c>
      <c r="E208" s="7">
        <v>1</v>
      </c>
      <c r="F208" s="17">
        <v>94.87</v>
      </c>
      <c r="G208" s="17">
        <v>19.14</v>
      </c>
      <c r="H208" s="17">
        <v>61.4</v>
      </c>
      <c r="I208" s="17">
        <v>9</v>
      </c>
      <c r="J208" s="12">
        <v>5.33</v>
      </c>
      <c r="K208" s="7" t="s">
        <v>19</v>
      </c>
      <c r="L208" s="7">
        <f>IF(K208="","",VLOOKUP(K208,{"一等奖学金",1000;"二等奖学金",500;"三等奖学金",300;"无",0},2,))</f>
        <v>1000</v>
      </c>
      <c r="M208" s="7" t="s">
        <v>20</v>
      </c>
    </row>
    <row r="209" spans="1:13" ht="19" customHeight="1" x14ac:dyDescent="0.25">
      <c r="A209" s="7">
        <v>2211010218</v>
      </c>
      <c r="B209" s="7" t="s">
        <v>416</v>
      </c>
      <c r="C209" s="7" t="s">
        <v>60</v>
      </c>
      <c r="D209" s="7">
        <v>2</v>
      </c>
      <c r="E209" s="7">
        <v>2</v>
      </c>
      <c r="F209" s="17">
        <v>92.02</v>
      </c>
      <c r="G209" s="17">
        <v>18.989999999999998</v>
      </c>
      <c r="H209" s="17">
        <v>61.6</v>
      </c>
      <c r="I209" s="17">
        <v>8.4</v>
      </c>
      <c r="J209" s="12">
        <v>3.03</v>
      </c>
      <c r="K209" s="7" t="s">
        <v>29</v>
      </c>
      <c r="L209" s="7">
        <v>500</v>
      </c>
      <c r="M209" s="7" t="s">
        <v>21</v>
      </c>
    </row>
    <row r="210" spans="1:13" ht="19" customHeight="1" x14ac:dyDescent="0.25">
      <c r="A210" s="7">
        <v>2211010241</v>
      </c>
      <c r="B210" s="7" t="s">
        <v>417</v>
      </c>
      <c r="C210" s="7" t="s">
        <v>418</v>
      </c>
      <c r="D210" s="7">
        <v>3</v>
      </c>
      <c r="E210" s="7">
        <v>3</v>
      </c>
      <c r="F210" s="17">
        <v>91.43</v>
      </c>
      <c r="G210" s="17">
        <v>18.8</v>
      </c>
      <c r="H210" s="17">
        <v>61.15</v>
      </c>
      <c r="I210" s="17">
        <v>8.65</v>
      </c>
      <c r="J210" s="12">
        <v>2.83</v>
      </c>
      <c r="K210" s="7" t="s">
        <v>29</v>
      </c>
      <c r="L210" s="7">
        <v>500</v>
      </c>
      <c r="M210" s="7" t="s">
        <v>22</v>
      </c>
    </row>
    <row r="211" spans="1:13" ht="19" customHeight="1" x14ac:dyDescent="0.25">
      <c r="A211" s="7">
        <v>2211010217</v>
      </c>
      <c r="B211" s="7" t="s">
        <v>419</v>
      </c>
      <c r="C211" s="7" t="s">
        <v>22</v>
      </c>
      <c r="D211" s="7">
        <v>5</v>
      </c>
      <c r="E211" s="7">
        <v>6</v>
      </c>
      <c r="F211" s="17">
        <v>89.13</v>
      </c>
      <c r="G211" s="17">
        <v>18.73</v>
      </c>
      <c r="H211" s="17">
        <v>61.1</v>
      </c>
      <c r="I211" s="17">
        <v>7.6</v>
      </c>
      <c r="J211" s="12">
        <v>1.7</v>
      </c>
      <c r="K211" s="7" t="s">
        <v>29</v>
      </c>
      <c r="L211" s="7">
        <f>IF(K211="","",VLOOKUP(K211,{"一等奖学金",1000;"二等奖学金",500;"三等奖学金",300;"无",0},2,))</f>
        <v>500</v>
      </c>
      <c r="M211" s="7" t="s">
        <v>22</v>
      </c>
    </row>
    <row r="212" spans="1:13" ht="19" customHeight="1" x14ac:dyDescent="0.25">
      <c r="A212" s="7">
        <v>2211010238</v>
      </c>
      <c r="B212" s="7" t="s">
        <v>420</v>
      </c>
      <c r="C212" s="7" t="s">
        <v>22</v>
      </c>
      <c r="D212" s="7">
        <v>6</v>
      </c>
      <c r="E212" s="7">
        <v>7</v>
      </c>
      <c r="F212" s="17">
        <v>89.05</v>
      </c>
      <c r="G212" s="17">
        <v>18.8</v>
      </c>
      <c r="H212" s="17">
        <v>60.1</v>
      </c>
      <c r="I212" s="17">
        <v>8.4</v>
      </c>
      <c r="J212" s="12">
        <v>1.75</v>
      </c>
      <c r="K212" s="7" t="s">
        <v>34</v>
      </c>
      <c r="L212" s="7">
        <v>300</v>
      </c>
      <c r="M212" s="7" t="s">
        <v>21</v>
      </c>
    </row>
    <row r="213" spans="1:13" ht="19" customHeight="1" x14ac:dyDescent="0.25">
      <c r="A213" s="7">
        <v>2211010237</v>
      </c>
      <c r="B213" s="7" t="s">
        <v>421</v>
      </c>
      <c r="C213" s="7" t="s">
        <v>65</v>
      </c>
      <c r="D213" s="7">
        <v>7</v>
      </c>
      <c r="E213" s="7">
        <v>12</v>
      </c>
      <c r="F213" s="17">
        <v>90.54</v>
      </c>
      <c r="G213" s="17">
        <v>19.04</v>
      </c>
      <c r="H213" s="17">
        <v>58</v>
      </c>
      <c r="I213" s="17">
        <v>8.8000000000000007</v>
      </c>
      <c r="J213" s="12">
        <v>4.7</v>
      </c>
      <c r="K213" s="7" t="s">
        <v>34</v>
      </c>
      <c r="L213" s="7">
        <f>IF(K213="","",VLOOKUP(K213,{"一等奖学金",1000;"二等奖学金",500;"三等奖学金",300;"一等学习优秀奖",900;"二等学习优秀奖",400;"三等学习优秀奖",200;"无",0},2,))</f>
        <v>300</v>
      </c>
      <c r="M213" s="7" t="s">
        <v>20</v>
      </c>
    </row>
    <row r="214" spans="1:13" ht="19" customHeight="1" x14ac:dyDescent="0.25">
      <c r="A214" s="7">
        <v>2211010227</v>
      </c>
      <c r="B214" s="7" t="s">
        <v>422</v>
      </c>
      <c r="C214" s="7" t="s">
        <v>22</v>
      </c>
      <c r="D214" s="7">
        <v>8</v>
      </c>
      <c r="E214" s="7">
        <v>5</v>
      </c>
      <c r="F214" s="17">
        <v>88.19</v>
      </c>
      <c r="G214" s="17">
        <v>18.739999999999998</v>
      </c>
      <c r="H214" s="17">
        <v>60.5</v>
      </c>
      <c r="I214" s="17">
        <v>8.1999999999999993</v>
      </c>
      <c r="J214" s="12">
        <v>0.75</v>
      </c>
      <c r="K214" s="7" t="s">
        <v>34</v>
      </c>
      <c r="L214" s="7">
        <f>IF(K214="","",VLOOKUP(K214,{"一等奖学金",1000;"二等奖学金",500;"三等奖学金",300;"一等学习优秀奖",900;"二等学习优秀奖",400;"三等学习优秀奖",200;"无",0},2,))</f>
        <v>300</v>
      </c>
      <c r="M214" s="7" t="s">
        <v>22</v>
      </c>
    </row>
    <row r="215" spans="1:13" ht="19" customHeight="1" x14ac:dyDescent="0.25">
      <c r="A215" s="7"/>
      <c r="B215" s="7"/>
      <c r="C215" s="7"/>
      <c r="D215" s="7"/>
      <c r="E215" s="7"/>
      <c r="F215" s="7"/>
      <c r="G215" s="7"/>
      <c r="H215" s="18"/>
      <c r="I215" s="12"/>
      <c r="J215" s="7"/>
      <c r="K215" s="7"/>
      <c r="L215" s="7" t="str">
        <f>IF(K215="","",VLOOKUP(K215,{"一等奖学金",1000;"二等奖学金",500;"三等奖学金",300;"一等学习优秀奖",900;"二等学习优秀奖",400;"三等学习优秀奖",200;"无",0},2,))</f>
        <v/>
      </c>
      <c r="M215" s="7"/>
    </row>
    <row r="216" spans="1:13" ht="19" customHeight="1" x14ac:dyDescent="0.25">
      <c r="A216" s="7"/>
      <c r="B216" s="7"/>
      <c r="C216" s="7"/>
      <c r="D216" s="7"/>
      <c r="E216" s="7"/>
      <c r="F216" s="7"/>
      <c r="G216" s="7"/>
      <c r="H216" s="7"/>
      <c r="I216" s="12"/>
      <c r="J216" s="7"/>
      <c r="K216" s="7"/>
      <c r="L216" s="7" t="str">
        <f>IF(K216="","",VLOOKUP(K216,{"一等奖学金",1000;"二等奖学金",500;"三等奖学金",300;"一等学习优秀奖",900;"二等学习优秀奖",400;"三等学习优秀奖",200;"无",0},2,))</f>
        <v/>
      </c>
      <c r="M216" s="7"/>
    </row>
    <row r="217" spans="1:13" ht="19" customHeight="1" x14ac:dyDescent="0.25">
      <c r="A217" s="7"/>
      <c r="B217" s="7"/>
      <c r="C217" s="7"/>
      <c r="D217" s="7"/>
      <c r="E217" s="7"/>
      <c r="F217" s="7"/>
      <c r="G217" s="7"/>
      <c r="H217" s="7"/>
      <c r="I217" s="12"/>
      <c r="J217" s="7"/>
      <c r="K217" s="7"/>
      <c r="L217" s="7" t="str">
        <f>IF(K217="","",VLOOKUP(K217,{"一等奖学金",1000;"二等奖学金",500;"三等奖学金",300;"一等学习优秀奖",900;"二等学习优秀奖",400;"三等学习优秀奖",200;"无",0},2,))</f>
        <v/>
      </c>
      <c r="M217" s="7"/>
    </row>
    <row r="218" spans="1:13" ht="19" customHeight="1" x14ac:dyDescent="0.25">
      <c r="A218" s="7"/>
      <c r="B218" s="7"/>
      <c r="C218" s="7"/>
      <c r="D218" s="7"/>
      <c r="E218" s="7"/>
      <c r="F218" s="7"/>
      <c r="G218" s="7"/>
      <c r="H218" s="7"/>
      <c r="I218" s="12"/>
      <c r="J218" s="7"/>
      <c r="K218" s="7"/>
      <c r="L218" s="7" t="str">
        <f>IF(K218="","",VLOOKUP(K218,{"一等奖学金",1000;"二等奖学金",500;"三等奖学金",300;"一等学习优秀奖",900;"二等学习优秀奖",400;"三等学习优秀奖",200;"无",0},2,))</f>
        <v/>
      </c>
      <c r="M218" s="7"/>
    </row>
    <row r="219" spans="1:13" ht="19" customHeight="1" x14ac:dyDescent="0.25">
      <c r="A219" s="7"/>
      <c r="B219" s="7"/>
      <c r="C219" s="7"/>
      <c r="D219" s="7"/>
      <c r="E219" s="7"/>
      <c r="F219" s="7"/>
      <c r="G219" s="7"/>
      <c r="H219" s="7"/>
      <c r="I219" s="12"/>
      <c r="J219" s="7"/>
      <c r="K219" s="7"/>
      <c r="L219" s="7" t="str">
        <f>IF(K219="","",VLOOKUP(K219,{"一等奖学金",1000;"二等奖学金",500;"三等奖学金",300;"一等学习优秀奖",900;"二等学习优秀奖",400;"三等学习优秀奖",200;"无",0},2,))</f>
        <v/>
      </c>
      <c r="M219" s="7"/>
    </row>
    <row r="220" spans="1:13" ht="19" customHeight="1" x14ac:dyDescent="0.25">
      <c r="A220" s="7"/>
      <c r="B220" s="7"/>
      <c r="C220" s="7"/>
      <c r="D220" s="7"/>
      <c r="E220" s="7"/>
      <c r="F220" s="7"/>
      <c r="G220" s="7"/>
      <c r="H220" s="7"/>
      <c r="I220" s="12"/>
      <c r="J220" s="7"/>
      <c r="K220" s="7"/>
      <c r="L220" s="7" t="str">
        <f>IF(K220="","",VLOOKUP(K220,{"一等奖学金",1000;"二等奖学金",500;"三等奖学金",300;"一等学习优秀奖",900;"二等学习优秀奖",400;"三等学习优秀奖",200;"无",0},2,))</f>
        <v/>
      </c>
      <c r="M220" s="7"/>
    </row>
    <row r="221" spans="1:13" ht="19" customHeight="1" x14ac:dyDescent="0.25">
      <c r="A221" s="7"/>
      <c r="B221" s="7"/>
      <c r="C221" s="7"/>
      <c r="D221" s="7"/>
      <c r="E221" s="7"/>
      <c r="F221" s="7"/>
      <c r="G221" s="7"/>
      <c r="H221" s="7"/>
      <c r="I221" s="12"/>
      <c r="J221" s="7"/>
      <c r="K221" s="7"/>
      <c r="L221" s="7" t="str">
        <f>IF(K221="","",VLOOKUP(K221,{"一等奖学金",1000;"二等奖学金",500;"三等奖学金",300;"一等学习优秀奖",900;"二等学习优秀奖",400;"三等学习优秀奖",200;"无",0},2,))</f>
        <v/>
      </c>
      <c r="M221" s="7"/>
    </row>
    <row r="222" spans="1:13" ht="19" customHeight="1" x14ac:dyDescent="0.25">
      <c r="A222" s="7"/>
      <c r="B222" s="7"/>
      <c r="C222" s="7"/>
      <c r="D222" s="7"/>
      <c r="E222" s="7"/>
      <c r="F222" s="7"/>
      <c r="G222" s="7"/>
      <c r="H222" s="7"/>
      <c r="I222" s="12"/>
      <c r="J222" s="7"/>
      <c r="K222" s="7"/>
      <c r="L222" s="7" t="str">
        <f>IF(K222="","",VLOOKUP(K222,{"一等奖学金",1000;"二等奖学金",500;"三等奖学金",300;"一等学习优秀奖",900;"二等学习优秀奖",400;"三等学习优秀奖",200;"无",0},2,))</f>
        <v/>
      </c>
      <c r="M222" s="7"/>
    </row>
    <row r="223" spans="1:13" ht="19" customHeight="1" x14ac:dyDescent="0.25">
      <c r="A223" s="7"/>
      <c r="B223" s="7"/>
      <c r="C223" s="7"/>
      <c r="D223" s="7"/>
      <c r="E223" s="7"/>
      <c r="F223" s="7"/>
      <c r="G223" s="7"/>
      <c r="H223" s="7"/>
      <c r="I223" s="12"/>
      <c r="J223" s="7"/>
      <c r="K223" s="7"/>
      <c r="L223" s="7" t="str">
        <f>IF(K223="","",VLOOKUP(K223,{"一等奖学金",1000;"二等奖学金",500;"三等奖学金",300;"一等学习优秀奖",900;"二等学习优秀奖",400;"三等学习优秀奖",200;"无",0},2,))</f>
        <v/>
      </c>
      <c r="M223" s="7"/>
    </row>
    <row r="224" spans="1:13" ht="29.25" customHeight="1" x14ac:dyDescent="0.25">
      <c r="A224" s="49" t="s">
        <v>89</v>
      </c>
      <c r="B224" s="50"/>
      <c r="C224" s="51"/>
      <c r="D224" s="9"/>
      <c r="E224" s="9"/>
      <c r="F224" s="5" t="s">
        <v>90</v>
      </c>
      <c r="G224" s="55">
        <v>45561</v>
      </c>
      <c r="H224" s="48"/>
      <c r="I224" s="48"/>
      <c r="J224" s="48"/>
      <c r="K224" s="3" t="s">
        <v>92</v>
      </c>
      <c r="L224" s="53">
        <f>SUM(L208:L223)</f>
        <v>3400</v>
      </c>
      <c r="M224" s="53"/>
    </row>
    <row r="227" spans="1:13" ht="45" customHeight="1" x14ac:dyDescent="0.25">
      <c r="A227" s="45" t="s">
        <v>0</v>
      </c>
      <c r="B227" s="45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</row>
    <row r="228" spans="1:13" ht="25.5" customHeight="1" x14ac:dyDescent="0.25">
      <c r="A228" s="47" t="s">
        <v>423</v>
      </c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</row>
    <row r="229" spans="1:13" ht="21" customHeight="1" x14ac:dyDescent="0.25">
      <c r="A229" s="53" t="s">
        <v>2</v>
      </c>
      <c r="B229" s="58" t="s">
        <v>3</v>
      </c>
      <c r="C229" s="53" t="s">
        <v>4</v>
      </c>
      <c r="D229" s="52" t="s">
        <v>5</v>
      </c>
      <c r="E229" s="48"/>
      <c r="F229" s="48"/>
      <c r="G229" s="48"/>
      <c r="H229" s="48"/>
      <c r="I229" s="48"/>
      <c r="J229" s="48"/>
      <c r="K229" s="62" t="s">
        <v>6</v>
      </c>
      <c r="L229" s="62" t="s">
        <v>7</v>
      </c>
      <c r="M229" s="62" t="s">
        <v>8</v>
      </c>
    </row>
    <row r="230" spans="1:13" ht="34" customHeight="1" x14ac:dyDescent="0.25">
      <c r="A230" s="53"/>
      <c r="B230" s="59"/>
      <c r="C230" s="53"/>
      <c r="D230" s="5" t="s">
        <v>9</v>
      </c>
      <c r="E230" s="5" t="s">
        <v>10</v>
      </c>
      <c r="F230" s="5" t="s">
        <v>11</v>
      </c>
      <c r="G230" s="5" t="s">
        <v>12</v>
      </c>
      <c r="H230" s="5" t="s">
        <v>13</v>
      </c>
      <c r="I230" s="11" t="s">
        <v>14</v>
      </c>
      <c r="J230" s="5" t="s">
        <v>15</v>
      </c>
      <c r="K230" s="62"/>
      <c r="L230" s="62"/>
      <c r="M230" s="62"/>
    </row>
    <row r="231" spans="1:13" ht="19" customHeight="1" x14ac:dyDescent="0.25">
      <c r="A231" s="19">
        <v>2211020137</v>
      </c>
      <c r="B231" s="20" t="s">
        <v>424</v>
      </c>
      <c r="C231" s="7" t="s">
        <v>95</v>
      </c>
      <c r="D231" s="7">
        <v>1</v>
      </c>
      <c r="E231" s="7">
        <v>6</v>
      </c>
      <c r="F231" s="21">
        <v>95.6</v>
      </c>
      <c r="G231" s="17">
        <v>19.63</v>
      </c>
      <c r="H231" s="17">
        <v>60.99</v>
      </c>
      <c r="I231" s="17">
        <v>8.77</v>
      </c>
      <c r="J231" s="12">
        <v>6.21</v>
      </c>
      <c r="K231" s="7" t="s">
        <v>19</v>
      </c>
      <c r="L231" s="7">
        <v>1000</v>
      </c>
      <c r="M231" s="7" t="s">
        <v>21</v>
      </c>
    </row>
    <row r="232" spans="1:13" ht="19" customHeight="1" x14ac:dyDescent="0.25">
      <c r="A232" s="19">
        <v>2211020127</v>
      </c>
      <c r="B232" s="20" t="s">
        <v>425</v>
      </c>
      <c r="C232" s="7" t="s">
        <v>60</v>
      </c>
      <c r="D232" s="7">
        <v>2</v>
      </c>
      <c r="E232" s="7">
        <v>5</v>
      </c>
      <c r="F232" s="21">
        <v>94.26</v>
      </c>
      <c r="G232" s="17">
        <v>19.66</v>
      </c>
      <c r="H232" s="17">
        <v>62.12</v>
      </c>
      <c r="I232" s="17">
        <v>7.8</v>
      </c>
      <c r="J232" s="12">
        <v>4.68</v>
      </c>
      <c r="K232" s="7" t="s">
        <v>29</v>
      </c>
      <c r="L232" s="7">
        <v>500</v>
      </c>
      <c r="M232" s="7" t="s">
        <v>20</v>
      </c>
    </row>
    <row r="233" spans="1:13" ht="19" customHeight="1" x14ac:dyDescent="0.25">
      <c r="A233" s="19">
        <v>2211020123</v>
      </c>
      <c r="B233" s="20" t="s">
        <v>426</v>
      </c>
      <c r="C233" s="7" t="s">
        <v>427</v>
      </c>
      <c r="D233" s="7">
        <v>3</v>
      </c>
      <c r="E233" s="7">
        <v>8</v>
      </c>
      <c r="F233" s="17">
        <v>96.51</v>
      </c>
      <c r="G233" s="17">
        <v>19.489999999999998</v>
      </c>
      <c r="H233" s="17">
        <v>61.08</v>
      </c>
      <c r="I233" s="17">
        <v>8.5500000000000007</v>
      </c>
      <c r="J233" s="12">
        <v>7.39</v>
      </c>
      <c r="K233" s="7" t="s">
        <v>29</v>
      </c>
      <c r="L233" s="7">
        <v>500</v>
      </c>
      <c r="M233" s="7" t="s">
        <v>22</v>
      </c>
    </row>
    <row r="234" spans="1:13" ht="19" customHeight="1" x14ac:dyDescent="0.25">
      <c r="A234" s="19">
        <v>2211020106</v>
      </c>
      <c r="B234" s="20" t="s">
        <v>428</v>
      </c>
      <c r="C234" s="7" t="s">
        <v>22</v>
      </c>
      <c r="D234" s="7">
        <v>4</v>
      </c>
      <c r="E234" s="7">
        <v>1</v>
      </c>
      <c r="F234" s="17">
        <v>93.81</v>
      </c>
      <c r="G234" s="17">
        <v>19.579999999999998</v>
      </c>
      <c r="H234" s="17">
        <v>62.43</v>
      </c>
      <c r="I234" s="17">
        <v>8.15</v>
      </c>
      <c r="J234" s="12">
        <v>3.65</v>
      </c>
      <c r="K234" s="7" t="s">
        <v>29</v>
      </c>
      <c r="L234" s="7">
        <v>500</v>
      </c>
      <c r="M234" s="7" t="s">
        <v>21</v>
      </c>
    </row>
    <row r="235" spans="1:13" ht="19" customHeight="1" x14ac:dyDescent="0.25">
      <c r="A235" s="19">
        <v>2211020136</v>
      </c>
      <c r="B235" s="20" t="s">
        <v>429</v>
      </c>
      <c r="C235" s="7" t="s">
        <v>430</v>
      </c>
      <c r="D235" s="7">
        <v>5</v>
      </c>
      <c r="E235" s="7">
        <v>2</v>
      </c>
      <c r="F235" s="17">
        <v>92.33</v>
      </c>
      <c r="G235" s="17">
        <v>19.29</v>
      </c>
      <c r="H235" s="17">
        <v>62.04</v>
      </c>
      <c r="I235" s="17">
        <v>8.75</v>
      </c>
      <c r="J235" s="12">
        <v>2.25</v>
      </c>
      <c r="K235" s="7" t="s">
        <v>29</v>
      </c>
      <c r="L235" s="7">
        <v>500</v>
      </c>
      <c r="M235" s="7" t="s">
        <v>22</v>
      </c>
    </row>
    <row r="236" spans="1:13" ht="19" customHeight="1" x14ac:dyDescent="0.25">
      <c r="A236" s="19">
        <v>2213040217</v>
      </c>
      <c r="B236" s="20" t="s">
        <v>431</v>
      </c>
      <c r="C236" s="7" t="s">
        <v>22</v>
      </c>
      <c r="D236" s="7">
        <v>7</v>
      </c>
      <c r="E236" s="7">
        <v>3</v>
      </c>
      <c r="F236" s="17">
        <v>91.46</v>
      </c>
      <c r="G236" s="17">
        <v>19.32</v>
      </c>
      <c r="H236" s="17">
        <v>62.34</v>
      </c>
      <c r="I236" s="17">
        <v>8.3000000000000007</v>
      </c>
      <c r="J236" s="12">
        <v>1.5</v>
      </c>
      <c r="K236" s="7" t="s">
        <v>34</v>
      </c>
      <c r="L236" s="7">
        <v>300</v>
      </c>
      <c r="M236" s="7" t="s">
        <v>22</v>
      </c>
    </row>
    <row r="237" spans="1:13" ht="19" customHeight="1" x14ac:dyDescent="0.25">
      <c r="A237" s="19">
        <v>2211020135</v>
      </c>
      <c r="B237" s="20" t="s">
        <v>432</v>
      </c>
      <c r="C237" s="7" t="s">
        <v>433</v>
      </c>
      <c r="D237" s="7">
        <v>9</v>
      </c>
      <c r="E237" s="7">
        <v>12</v>
      </c>
      <c r="F237" s="17">
        <v>90.83</v>
      </c>
      <c r="G237" s="17">
        <v>19.510000000000002</v>
      </c>
      <c r="H237" s="17">
        <v>60.02</v>
      </c>
      <c r="I237" s="17">
        <v>8.5</v>
      </c>
      <c r="J237" s="12">
        <v>2.8</v>
      </c>
      <c r="K237" s="7" t="s">
        <v>34</v>
      </c>
      <c r="L237" s="7">
        <v>300</v>
      </c>
      <c r="M237" s="7" t="s">
        <v>22</v>
      </c>
    </row>
    <row r="238" spans="1:13" ht="19" customHeight="1" x14ac:dyDescent="0.25">
      <c r="A238" s="7">
        <v>2211020131</v>
      </c>
      <c r="B238" s="20" t="s">
        <v>434</v>
      </c>
      <c r="C238" s="7" t="s">
        <v>22</v>
      </c>
      <c r="D238" s="7">
        <v>10</v>
      </c>
      <c r="E238" s="7">
        <v>4</v>
      </c>
      <c r="F238" s="7">
        <v>90.25</v>
      </c>
      <c r="G238" s="7">
        <v>19.38</v>
      </c>
      <c r="H238" s="7">
        <v>62.34</v>
      </c>
      <c r="I238" s="17">
        <v>8</v>
      </c>
      <c r="J238" s="12">
        <v>0.53</v>
      </c>
      <c r="K238" s="7" t="s">
        <v>34</v>
      </c>
      <c r="L238" s="7">
        <f>IF(K238="","",VLOOKUP(K238,{"一等奖学金",1000;"二等奖学金",500;"三等奖学金",300;"一等学习优秀奖",900;"二等学习优秀奖",400;"三等学习优秀奖",200;"无",0},2,))</f>
        <v>300</v>
      </c>
      <c r="M238" s="7" t="s">
        <v>22</v>
      </c>
    </row>
    <row r="239" spans="1:13" ht="19" customHeight="1" x14ac:dyDescent="0.25">
      <c r="A239" s="7">
        <v>2211020122</v>
      </c>
      <c r="B239" s="20" t="s">
        <v>435</v>
      </c>
      <c r="C239" s="7" t="s">
        <v>22</v>
      </c>
      <c r="D239" s="7">
        <v>11</v>
      </c>
      <c r="E239" s="7">
        <v>7</v>
      </c>
      <c r="F239" s="22">
        <v>90</v>
      </c>
      <c r="G239" s="7">
        <v>19.34</v>
      </c>
      <c r="H239" s="7">
        <v>62.08</v>
      </c>
      <c r="I239" s="17">
        <v>7.95</v>
      </c>
      <c r="J239" s="12">
        <v>0.63</v>
      </c>
      <c r="K239" s="7" t="s">
        <v>34</v>
      </c>
      <c r="L239" s="7">
        <f>IF(K239="","",VLOOKUP(K239,{"一等奖学金",1000;"二等奖学金",500;"三等奖学金",300;"一等学习优秀奖",900;"二等学习优秀奖",400;"三等学习优秀奖",200;"无",0},2,))</f>
        <v>300</v>
      </c>
      <c r="M239" s="7" t="s">
        <v>22</v>
      </c>
    </row>
    <row r="240" spans="1:13" ht="19" customHeight="1" x14ac:dyDescent="0.25">
      <c r="A240" s="7">
        <v>2211020110</v>
      </c>
      <c r="B240" s="20" t="s">
        <v>436</v>
      </c>
      <c r="C240" s="7" t="s">
        <v>65</v>
      </c>
      <c r="D240" s="7">
        <v>12</v>
      </c>
      <c r="E240" s="7">
        <v>16</v>
      </c>
      <c r="F240" s="7">
        <v>88.72</v>
      </c>
      <c r="G240" s="7">
        <v>19.62</v>
      </c>
      <c r="H240" s="7">
        <v>58.45</v>
      </c>
      <c r="I240" s="17">
        <v>8.25</v>
      </c>
      <c r="J240" s="12">
        <v>2.4</v>
      </c>
      <c r="K240" s="7" t="s">
        <v>34</v>
      </c>
      <c r="L240" s="7">
        <f>IF(K240="","",VLOOKUP(K240,{"一等奖学金",1000;"二等奖学金",500;"三等奖学金",300;"一等学习优秀奖",900;"二等学习优秀奖",400;"三等学习优秀奖",200;"无",0},2,))</f>
        <v>300</v>
      </c>
      <c r="M240" s="7" t="s">
        <v>22</v>
      </c>
    </row>
    <row r="241" spans="1:13" ht="19" customHeight="1" x14ac:dyDescent="0.25">
      <c r="A241" s="7"/>
      <c r="B241" s="7"/>
      <c r="C241" s="7"/>
      <c r="D241" s="7"/>
      <c r="E241" s="7"/>
      <c r="F241" s="7"/>
      <c r="G241" s="7"/>
      <c r="H241" s="7"/>
      <c r="I241" s="12"/>
      <c r="J241" s="7"/>
      <c r="K241" s="7"/>
      <c r="L241" s="7" t="str">
        <f>IF(K241="","",VLOOKUP(K241,{"一等奖学金",1000;"二等奖学金",500;"三等奖学金",300;"一等学习优秀奖",900;"二等学习优秀奖",400;"三等学习优秀奖",200;"无",0},2,))</f>
        <v/>
      </c>
      <c r="M241" s="7"/>
    </row>
    <row r="242" spans="1:13" ht="19" customHeight="1" x14ac:dyDescent="0.25">
      <c r="A242" s="7"/>
      <c r="B242" s="7"/>
      <c r="C242" s="7"/>
      <c r="D242" s="7"/>
      <c r="E242" s="7"/>
      <c r="F242" s="7"/>
      <c r="G242" s="7"/>
      <c r="H242" s="7"/>
      <c r="I242" s="12"/>
      <c r="J242" s="7"/>
      <c r="K242" s="7"/>
      <c r="L242" s="7" t="str">
        <f>IF(K242="","",VLOOKUP(K242,{"一等奖学金",1000;"二等奖学金",500;"三等奖学金",300;"一等学习优秀奖",900;"二等学习优秀奖",400;"三等学习优秀奖",200;"无",0},2,))</f>
        <v/>
      </c>
      <c r="M242" s="7"/>
    </row>
    <row r="243" spans="1:13" ht="19" customHeight="1" x14ac:dyDescent="0.25">
      <c r="A243" s="7"/>
      <c r="B243" s="7"/>
      <c r="C243" s="7"/>
      <c r="D243" s="7"/>
      <c r="E243" s="7"/>
      <c r="F243" s="7"/>
      <c r="G243" s="7"/>
      <c r="H243" s="7"/>
      <c r="I243" s="12"/>
      <c r="J243" s="7"/>
      <c r="K243" s="7"/>
      <c r="L243" s="7" t="str">
        <f>IF(K243="","",VLOOKUP(K243,{"一等奖学金",1000;"二等奖学金",500;"三等奖学金",300;"一等学习优秀奖",900;"二等学习优秀奖",400;"三等学习优秀奖",200;"无",0},2,))</f>
        <v/>
      </c>
      <c r="M243" s="7"/>
    </row>
    <row r="244" spans="1:13" ht="19" customHeight="1" x14ac:dyDescent="0.25">
      <c r="A244" s="7"/>
      <c r="B244" s="7"/>
      <c r="C244" s="7"/>
      <c r="D244" s="7"/>
      <c r="E244" s="7"/>
      <c r="F244" s="7"/>
      <c r="G244" s="7"/>
      <c r="H244" s="7"/>
      <c r="I244" s="12"/>
      <c r="J244" s="7"/>
      <c r="K244" s="7"/>
      <c r="L244" s="7" t="str">
        <f>IF(K244="","",VLOOKUP(K244,{"一等奖学金",1000;"二等奖学金",500;"三等奖学金",300;"一等学习优秀奖",900;"二等学习优秀奖",400;"三等学习优秀奖",200;"无",0},2,))</f>
        <v/>
      </c>
      <c r="M244" s="7"/>
    </row>
    <row r="245" spans="1:13" ht="19" customHeight="1" x14ac:dyDescent="0.25">
      <c r="A245" s="7"/>
      <c r="B245" s="7"/>
      <c r="C245" s="7"/>
      <c r="D245" s="7"/>
      <c r="E245" s="7"/>
      <c r="F245" s="7"/>
      <c r="G245" s="7"/>
      <c r="H245" s="7"/>
      <c r="I245" s="12"/>
      <c r="J245" s="7"/>
      <c r="K245" s="7"/>
      <c r="L245" s="7" t="str">
        <f>IF(K245="","",VLOOKUP(K245,{"一等奖学金",1000;"二等奖学金",500;"三等奖学金",300;"一等学习优秀奖",900;"二等学习优秀奖",400;"三等学习优秀奖",200;"无",0},2,))</f>
        <v/>
      </c>
      <c r="M245" s="7"/>
    </row>
    <row r="246" spans="1:13" ht="19" customHeight="1" x14ac:dyDescent="0.25">
      <c r="A246" s="7"/>
      <c r="B246" s="7"/>
      <c r="C246" s="7"/>
      <c r="D246" s="7"/>
      <c r="E246" s="7"/>
      <c r="F246" s="7"/>
      <c r="G246" s="7"/>
      <c r="H246" s="7"/>
      <c r="I246" s="12"/>
      <c r="J246" s="7"/>
      <c r="K246" s="7"/>
      <c r="L246" s="7" t="str">
        <f>IF(K246="","",VLOOKUP(K246,{"一等奖学金",1000;"二等奖学金",500;"三等奖学金",300;"一等学习优秀奖",900;"二等学习优秀奖",400;"三等学习优秀奖",200;"无",0},2,))</f>
        <v/>
      </c>
      <c r="M246" s="7"/>
    </row>
    <row r="247" spans="1:13" ht="29.25" customHeight="1" x14ac:dyDescent="0.25">
      <c r="A247" s="49" t="s">
        <v>89</v>
      </c>
      <c r="B247" s="50"/>
      <c r="C247" s="51"/>
      <c r="D247" s="9"/>
      <c r="E247" s="9"/>
      <c r="F247" s="5" t="s">
        <v>90</v>
      </c>
      <c r="G247" s="55">
        <v>45561</v>
      </c>
      <c r="H247" s="48"/>
      <c r="I247" s="48"/>
      <c r="J247" s="48"/>
      <c r="K247" s="3" t="s">
        <v>92</v>
      </c>
      <c r="L247" s="53">
        <f>SUM(L231:L246)</f>
        <v>4500</v>
      </c>
      <c r="M247" s="53"/>
    </row>
    <row r="250" spans="1:13" ht="45" customHeight="1" x14ac:dyDescent="0.25">
      <c r="A250" s="45" t="s">
        <v>0</v>
      </c>
      <c r="B250" s="45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</row>
    <row r="251" spans="1:13" ht="25.5" customHeight="1" x14ac:dyDescent="0.25">
      <c r="A251" s="47" t="s">
        <v>437</v>
      </c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</row>
    <row r="252" spans="1:13" ht="21" customHeight="1" x14ac:dyDescent="0.25">
      <c r="A252" s="53" t="s">
        <v>2</v>
      </c>
      <c r="B252" s="58" t="s">
        <v>3</v>
      </c>
      <c r="C252" s="53" t="s">
        <v>4</v>
      </c>
      <c r="D252" s="52" t="s">
        <v>5</v>
      </c>
      <c r="E252" s="48"/>
      <c r="F252" s="48"/>
      <c r="G252" s="48"/>
      <c r="H252" s="48"/>
      <c r="I252" s="48"/>
      <c r="J252" s="48"/>
      <c r="K252" s="62" t="s">
        <v>6</v>
      </c>
      <c r="L252" s="62" t="s">
        <v>7</v>
      </c>
      <c r="M252" s="62" t="s">
        <v>8</v>
      </c>
    </row>
    <row r="253" spans="1:13" ht="34" customHeight="1" x14ac:dyDescent="0.25">
      <c r="A253" s="53"/>
      <c r="B253" s="59"/>
      <c r="C253" s="53"/>
      <c r="D253" s="5" t="s">
        <v>9</v>
      </c>
      <c r="E253" s="5" t="s">
        <v>10</v>
      </c>
      <c r="F253" s="5" t="s">
        <v>11</v>
      </c>
      <c r="G253" s="5" t="s">
        <v>12</v>
      </c>
      <c r="H253" s="5" t="s">
        <v>13</v>
      </c>
      <c r="I253" s="11" t="s">
        <v>14</v>
      </c>
      <c r="J253" s="5" t="s">
        <v>15</v>
      </c>
      <c r="K253" s="62"/>
      <c r="L253" s="62"/>
      <c r="M253" s="62"/>
    </row>
    <row r="254" spans="1:13" ht="19" customHeight="1" x14ac:dyDescent="0.25">
      <c r="A254" s="23">
        <v>2211020210</v>
      </c>
      <c r="B254" s="23" t="s">
        <v>438</v>
      </c>
      <c r="C254" s="23" t="s">
        <v>17</v>
      </c>
      <c r="D254" s="7">
        <v>1</v>
      </c>
      <c r="E254" s="7">
        <v>1</v>
      </c>
      <c r="F254" s="24">
        <v>96.95</v>
      </c>
      <c r="G254" s="25">
        <v>19.829999999999998</v>
      </c>
      <c r="H254" s="17">
        <v>60.64</v>
      </c>
      <c r="I254" s="26">
        <v>9.4</v>
      </c>
      <c r="J254" s="12">
        <v>7.08</v>
      </c>
      <c r="K254" s="7" t="s">
        <v>19</v>
      </c>
      <c r="L254" s="7">
        <f>IF(K254="","",VLOOKUP(K254,{"一等奖学金",1000;"二等奖学金",500;"三等奖学金",300;"无",0},2,))</f>
        <v>1000</v>
      </c>
      <c r="M254" s="7" t="s">
        <v>20</v>
      </c>
    </row>
    <row r="255" spans="1:13" ht="19" customHeight="1" x14ac:dyDescent="0.25">
      <c r="A255" s="23">
        <v>2211020213</v>
      </c>
      <c r="B255" s="23" t="s">
        <v>439</v>
      </c>
      <c r="C255" s="23" t="s">
        <v>95</v>
      </c>
      <c r="D255" s="7">
        <v>2</v>
      </c>
      <c r="E255" s="7">
        <v>2</v>
      </c>
      <c r="F255" s="24">
        <v>93.67</v>
      </c>
      <c r="G255" s="25">
        <v>19.88</v>
      </c>
      <c r="H255" s="17">
        <v>62.26</v>
      </c>
      <c r="I255" s="26">
        <v>7.35</v>
      </c>
      <c r="J255" s="12">
        <v>4.18</v>
      </c>
      <c r="K255" s="7" t="s">
        <v>29</v>
      </c>
      <c r="L255" s="7">
        <f>IF(K255="","",VLOOKUP(K255,{"一等奖学金",1000;"二等奖学金",500;"三等奖学金",300;"无",0},2,))</f>
        <v>500</v>
      </c>
      <c r="M255" s="7" t="s">
        <v>21</v>
      </c>
    </row>
    <row r="256" spans="1:13" ht="19" customHeight="1" x14ac:dyDescent="0.25">
      <c r="A256" s="23">
        <v>2211020204</v>
      </c>
      <c r="B256" s="23" t="s">
        <v>440</v>
      </c>
      <c r="C256" s="23" t="s">
        <v>22</v>
      </c>
      <c r="D256" s="7">
        <v>3</v>
      </c>
      <c r="E256" s="7">
        <v>3</v>
      </c>
      <c r="F256" s="24">
        <v>90.54</v>
      </c>
      <c r="G256" s="25">
        <v>19.68</v>
      </c>
      <c r="H256" s="17">
        <v>61.03</v>
      </c>
      <c r="I256" s="26">
        <v>8.4</v>
      </c>
      <c r="J256" s="12">
        <v>1.43</v>
      </c>
      <c r="K256" s="7" t="s">
        <v>29</v>
      </c>
      <c r="L256" s="7">
        <f>IF(K256="","",VLOOKUP(K256,{"一等奖学金",1000;"二等奖学金",500;"三等奖学金",300;"无",0},2,))</f>
        <v>500</v>
      </c>
      <c r="M256" s="7" t="s">
        <v>22</v>
      </c>
    </row>
    <row r="257" spans="1:13" ht="19" customHeight="1" x14ac:dyDescent="0.25">
      <c r="A257" s="23">
        <v>2213080601</v>
      </c>
      <c r="B257" s="23" t="s">
        <v>441</v>
      </c>
      <c r="C257" s="23" t="s">
        <v>442</v>
      </c>
      <c r="D257" s="7">
        <v>4</v>
      </c>
      <c r="E257" s="7">
        <v>4</v>
      </c>
      <c r="F257" s="24">
        <v>89.94</v>
      </c>
      <c r="G257" s="25">
        <v>19.489999999999998</v>
      </c>
      <c r="H257" s="17">
        <v>61.25</v>
      </c>
      <c r="I257" s="26">
        <v>7.9</v>
      </c>
      <c r="J257" s="12">
        <v>1.3</v>
      </c>
      <c r="K257" s="7" t="s">
        <v>29</v>
      </c>
      <c r="L257" s="7">
        <f>IF(K257="","",VLOOKUP(K257,{"一等奖学金",1000;"二等奖学金",500;"三等奖学金",300;"无",0},2,))</f>
        <v>500</v>
      </c>
      <c r="M257" s="7" t="s">
        <v>22</v>
      </c>
    </row>
    <row r="258" spans="1:13" ht="19" customHeight="1" x14ac:dyDescent="0.25">
      <c r="A258" s="23">
        <v>2211020207</v>
      </c>
      <c r="B258" s="23" t="s">
        <v>443</v>
      </c>
      <c r="C258" s="23" t="s">
        <v>60</v>
      </c>
      <c r="D258" s="7">
        <v>5</v>
      </c>
      <c r="E258" s="7">
        <v>9</v>
      </c>
      <c r="F258" s="24">
        <v>89.88</v>
      </c>
      <c r="G258" s="25">
        <v>19.72</v>
      </c>
      <c r="H258" s="17">
        <v>60.33</v>
      </c>
      <c r="I258" s="26">
        <v>6.95</v>
      </c>
      <c r="J258" s="12">
        <v>2.88</v>
      </c>
      <c r="K258" s="7" t="s">
        <v>29</v>
      </c>
      <c r="L258" s="7">
        <f>IF(K258="","",VLOOKUP(K258,{"一等奖学金",1000;"二等奖学金",500;"三等奖学金",300;"一等学习优秀奖",900;"二等学习优秀奖",400;"三等学习优秀奖",200;"无",0},2,))</f>
        <v>500</v>
      </c>
      <c r="M258" s="7" t="s">
        <v>22</v>
      </c>
    </row>
    <row r="259" spans="1:13" ht="19" customHeight="1" x14ac:dyDescent="0.25">
      <c r="A259" s="23">
        <v>2211020201</v>
      </c>
      <c r="B259" s="23" t="s">
        <v>444</v>
      </c>
      <c r="C259" s="23" t="s">
        <v>65</v>
      </c>
      <c r="D259" s="7">
        <v>6</v>
      </c>
      <c r="E259" s="7">
        <v>5</v>
      </c>
      <c r="F259" s="24">
        <v>89.83</v>
      </c>
      <c r="G259" s="27">
        <v>19.600000000000001</v>
      </c>
      <c r="H259" s="17">
        <v>59.15</v>
      </c>
      <c r="I259" s="26">
        <v>8.4499999999999993</v>
      </c>
      <c r="J259" s="12">
        <v>2.63</v>
      </c>
      <c r="K259" s="7" t="s">
        <v>34</v>
      </c>
      <c r="L259" s="7">
        <f>IF(K259="","",VLOOKUP(K259,{"一等奖学金",1000;"二等奖学金",500;"三等奖学金",300;"一等学习优秀奖",900;"二等学习优秀奖",400;"三等学习优秀奖",200;"无",0},2,))</f>
        <v>300</v>
      </c>
      <c r="M259" s="7" t="s">
        <v>20</v>
      </c>
    </row>
    <row r="260" spans="1:13" ht="19" customHeight="1" x14ac:dyDescent="0.25">
      <c r="A260" s="23">
        <v>2211020237</v>
      </c>
      <c r="B260" s="23" t="s">
        <v>445</v>
      </c>
      <c r="C260" s="23" t="s">
        <v>84</v>
      </c>
      <c r="D260" s="7">
        <v>7</v>
      </c>
      <c r="E260" s="7">
        <v>10</v>
      </c>
      <c r="F260" s="24">
        <v>89.49</v>
      </c>
      <c r="G260" s="25">
        <v>19.71</v>
      </c>
      <c r="H260" s="17">
        <v>58.93</v>
      </c>
      <c r="I260" s="26">
        <v>8.25</v>
      </c>
      <c r="J260" s="12">
        <v>2.6</v>
      </c>
      <c r="K260" s="7" t="s">
        <v>34</v>
      </c>
      <c r="L260" s="7">
        <f>IF(K260="","",VLOOKUP(K260,{"一等奖学金",1000;"二等奖学金",500;"三等奖学金",300;"一等学习优秀奖",900;"二等学习优秀奖",400;"三等学习优秀奖",200;"无",0},2,))</f>
        <v>300</v>
      </c>
      <c r="M260" s="7" t="s">
        <v>21</v>
      </c>
    </row>
    <row r="261" spans="1:13" ht="19" customHeight="1" x14ac:dyDescent="0.25">
      <c r="A261" s="23">
        <v>2211020226</v>
      </c>
      <c r="B261" s="23" t="s">
        <v>446</v>
      </c>
      <c r="C261" s="23" t="s">
        <v>447</v>
      </c>
      <c r="D261" s="7">
        <v>8</v>
      </c>
      <c r="E261" s="7">
        <v>12</v>
      </c>
      <c r="F261" s="24">
        <v>89.16</v>
      </c>
      <c r="G261" s="25">
        <v>19.62</v>
      </c>
      <c r="H261" s="17">
        <v>58.19</v>
      </c>
      <c r="I261" s="26">
        <v>8.85</v>
      </c>
      <c r="J261" s="12">
        <v>2.5</v>
      </c>
      <c r="K261" s="7" t="s">
        <v>34</v>
      </c>
      <c r="L261" s="7">
        <f>IF(K261="","",VLOOKUP(K261,{"一等奖学金",1000;"二等奖学金",500;"三等奖学金",300;"一等学习优秀奖",900;"二等学习优秀奖",400;"三等学习优秀奖",200;"无",0},2,))</f>
        <v>300</v>
      </c>
      <c r="M261" s="7" t="s">
        <v>22</v>
      </c>
    </row>
    <row r="262" spans="1:13" ht="19" customHeight="1" x14ac:dyDescent="0.25">
      <c r="A262" s="23">
        <v>2211020233</v>
      </c>
      <c r="B262" s="23" t="s">
        <v>448</v>
      </c>
      <c r="C262" s="23" t="s">
        <v>449</v>
      </c>
      <c r="D262" s="7">
        <v>10</v>
      </c>
      <c r="E262" s="7">
        <v>13</v>
      </c>
      <c r="F262" s="24">
        <v>88.24</v>
      </c>
      <c r="G262" s="25">
        <v>19.45</v>
      </c>
      <c r="H262" s="17">
        <v>58.84</v>
      </c>
      <c r="I262" s="26">
        <v>7.9</v>
      </c>
      <c r="J262" s="2">
        <v>2.0499999999999998</v>
      </c>
      <c r="K262" s="7" t="s">
        <v>34</v>
      </c>
      <c r="L262" s="7">
        <f>IF(K262="","",VLOOKUP(K262,{"一等奖学金",1000;"二等奖学金",500;"三等奖学金",300;"一等学习优秀奖",900;"二等学习优秀奖",400;"三等学习优秀奖",200;"无",0},2,))</f>
        <v>300</v>
      </c>
      <c r="M262" s="7" t="s">
        <v>22</v>
      </c>
    </row>
    <row r="263" spans="1:13" ht="19" customHeight="1" x14ac:dyDescent="0.25">
      <c r="A263" s="23">
        <v>2211020219</v>
      </c>
      <c r="B263" s="23" t="s">
        <v>450</v>
      </c>
      <c r="C263" s="23" t="s">
        <v>451</v>
      </c>
      <c r="D263" s="7">
        <v>11</v>
      </c>
      <c r="E263" s="7">
        <v>11</v>
      </c>
      <c r="F263" s="24">
        <v>87.94</v>
      </c>
      <c r="G263" s="25">
        <v>19.43</v>
      </c>
      <c r="H263" s="17">
        <v>59.11</v>
      </c>
      <c r="I263" s="26">
        <v>8.1999999999999993</v>
      </c>
      <c r="J263" s="12">
        <v>1.2</v>
      </c>
      <c r="K263" s="7" t="s">
        <v>34</v>
      </c>
      <c r="L263" s="7">
        <f>IF(K263="","",VLOOKUP(K263,{"一等奖学金",1000;"二等奖学金",500;"三等奖学金",300;"一等学习优秀奖",900;"二等学习优秀奖",400;"三等学习优秀奖",200;"无",0},2,))</f>
        <v>300</v>
      </c>
      <c r="M263" s="7" t="s">
        <v>22</v>
      </c>
    </row>
    <row r="264" spans="1:13" ht="19" customHeight="1" x14ac:dyDescent="0.25">
      <c r="A264" s="23">
        <v>2211020208</v>
      </c>
      <c r="B264" s="23" t="s">
        <v>452</v>
      </c>
      <c r="C264" s="23" t="s">
        <v>22</v>
      </c>
      <c r="D264" s="7" t="s">
        <v>162</v>
      </c>
      <c r="E264" s="7">
        <v>15</v>
      </c>
      <c r="F264" s="24">
        <v>87.76</v>
      </c>
      <c r="G264" s="28">
        <v>19.68</v>
      </c>
      <c r="H264" s="29">
        <v>58.98</v>
      </c>
      <c r="I264" s="26">
        <v>7.5</v>
      </c>
      <c r="J264" s="12">
        <v>1.6</v>
      </c>
      <c r="K264" s="7" t="s">
        <v>34</v>
      </c>
      <c r="L264" s="7">
        <f>IF(K264="","",VLOOKUP(K264,{"一等奖学金",1000;"二等奖学金",500;"三等奖学金",300;"一等学习优秀奖",900;"二等学习优秀奖",400;"三等学习优秀奖",200;"无",0},2,))</f>
        <v>300</v>
      </c>
      <c r="M264" s="7" t="s">
        <v>22</v>
      </c>
    </row>
    <row r="265" spans="1:13" ht="19" customHeight="1" x14ac:dyDescent="0.25">
      <c r="A265" s="7"/>
      <c r="B265" s="7"/>
      <c r="C265" s="7"/>
      <c r="D265" s="7"/>
      <c r="E265" s="7"/>
      <c r="F265" s="7"/>
      <c r="G265" s="7"/>
      <c r="H265" s="7"/>
      <c r="I265" s="12"/>
      <c r="J265" s="7"/>
      <c r="K265" s="7"/>
      <c r="L265" s="7"/>
      <c r="M265" s="7"/>
    </row>
    <row r="266" spans="1:13" ht="19" customHeight="1" x14ac:dyDescent="0.25">
      <c r="A266" s="7"/>
      <c r="B266" s="7"/>
      <c r="C266" s="7"/>
      <c r="D266" s="7"/>
      <c r="E266" s="7"/>
      <c r="F266" s="7"/>
      <c r="G266" s="7"/>
      <c r="H266" s="7"/>
      <c r="I266" s="12"/>
      <c r="J266" s="7"/>
      <c r="K266" s="7"/>
      <c r="L266" s="7" t="str">
        <f>IF(K266="","",VLOOKUP(K266,{"一等奖学金",1000;"二等奖学金",500;"三等奖学金",300;"一等学习优秀奖",900;"二等学习优秀奖",400;"三等学习优秀奖",200;"无",0},2,))</f>
        <v/>
      </c>
      <c r="M266" s="7"/>
    </row>
    <row r="267" spans="1:13" ht="19" customHeight="1" x14ac:dyDescent="0.25">
      <c r="A267" s="7"/>
      <c r="B267" s="7"/>
      <c r="C267" s="7"/>
      <c r="D267" s="7"/>
      <c r="E267" s="7"/>
      <c r="F267" s="7"/>
      <c r="G267" s="7"/>
      <c r="H267" s="7"/>
      <c r="I267" s="12"/>
      <c r="J267" s="7"/>
      <c r="K267" s="7"/>
      <c r="L267" s="7" t="str">
        <f>IF(K267="","",VLOOKUP(K267,{"一等奖学金",1000;"二等奖学金",500;"三等奖学金",300;"一等学习优秀奖",900;"二等学习优秀奖",400;"三等学习优秀奖",200;"无",0},2,))</f>
        <v/>
      </c>
      <c r="M267" s="7"/>
    </row>
    <row r="268" spans="1:13" ht="19" customHeight="1" x14ac:dyDescent="0.25">
      <c r="A268" s="7"/>
      <c r="B268" s="7"/>
      <c r="C268" s="7"/>
      <c r="D268" s="7"/>
      <c r="E268" s="7"/>
      <c r="F268" s="7"/>
      <c r="G268" s="7"/>
      <c r="H268" s="7"/>
      <c r="I268" s="12"/>
      <c r="J268" s="7"/>
      <c r="K268" s="7"/>
      <c r="L268" s="7" t="str">
        <f>IF(K268="","",VLOOKUP(K268,{"一等奖学金",1000;"二等奖学金",500;"三等奖学金",300;"一等学习优秀奖",900;"二等学习优秀奖",400;"三等学习优秀奖",200;"无",0},2,))</f>
        <v/>
      </c>
      <c r="M268" s="7"/>
    </row>
    <row r="269" spans="1:13" ht="19" customHeight="1" x14ac:dyDescent="0.25">
      <c r="A269" s="7"/>
      <c r="B269" s="7"/>
      <c r="C269" s="7"/>
      <c r="D269" s="7"/>
      <c r="E269" s="7"/>
      <c r="F269" s="7"/>
      <c r="G269" s="7"/>
      <c r="H269" s="7"/>
      <c r="I269" s="12"/>
      <c r="J269" s="7"/>
      <c r="K269" s="7"/>
      <c r="L269" s="7" t="str">
        <f>IF(K269="","",VLOOKUP(K269,{"一等奖学金",1000;"二等奖学金",500;"三等奖学金",300;"一等学习优秀奖",900;"二等学习优秀奖",400;"三等学习优秀奖",200;"无",0},2,))</f>
        <v/>
      </c>
      <c r="M269" s="7"/>
    </row>
    <row r="270" spans="1:13" ht="29.25" customHeight="1" x14ac:dyDescent="0.25">
      <c r="A270" s="49" t="s">
        <v>89</v>
      </c>
      <c r="B270" s="50"/>
      <c r="C270" s="51"/>
      <c r="D270" s="9"/>
      <c r="E270" s="9"/>
      <c r="F270" s="5" t="s">
        <v>90</v>
      </c>
      <c r="G270" s="55">
        <v>45561</v>
      </c>
      <c r="H270" s="48"/>
      <c r="I270" s="48"/>
      <c r="J270" s="48"/>
      <c r="K270" s="3" t="s">
        <v>92</v>
      </c>
      <c r="L270" s="53">
        <f>SUM(L254:L269)</f>
        <v>4800</v>
      </c>
      <c r="M270" s="53"/>
    </row>
    <row r="273" spans="1:13" ht="45" customHeight="1" x14ac:dyDescent="0.25">
      <c r="A273" s="45" t="s">
        <v>0</v>
      </c>
      <c r="B273" s="45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</row>
    <row r="274" spans="1:13" ht="25.5" customHeight="1" x14ac:dyDescent="0.25">
      <c r="A274" s="47" t="s">
        <v>453</v>
      </c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</row>
    <row r="275" spans="1:13" ht="21" customHeight="1" x14ac:dyDescent="0.25">
      <c r="A275" s="53" t="s">
        <v>2</v>
      </c>
      <c r="B275" s="58" t="s">
        <v>3</v>
      </c>
      <c r="C275" s="53" t="s">
        <v>4</v>
      </c>
      <c r="D275" s="52" t="s">
        <v>5</v>
      </c>
      <c r="E275" s="48"/>
      <c r="F275" s="48"/>
      <c r="G275" s="48"/>
      <c r="H275" s="48"/>
      <c r="I275" s="48"/>
      <c r="J275" s="48"/>
      <c r="K275" s="62" t="s">
        <v>6</v>
      </c>
      <c r="L275" s="62" t="s">
        <v>7</v>
      </c>
      <c r="M275" s="62" t="s">
        <v>8</v>
      </c>
    </row>
    <row r="276" spans="1:13" ht="34" customHeight="1" x14ac:dyDescent="0.25">
      <c r="A276" s="53"/>
      <c r="B276" s="59"/>
      <c r="C276" s="53"/>
      <c r="D276" s="5" t="s">
        <v>9</v>
      </c>
      <c r="E276" s="5" t="s">
        <v>10</v>
      </c>
      <c r="F276" s="5" t="s">
        <v>11</v>
      </c>
      <c r="G276" s="5" t="s">
        <v>12</v>
      </c>
      <c r="H276" s="5" t="s">
        <v>13</v>
      </c>
      <c r="I276" s="11" t="s">
        <v>14</v>
      </c>
      <c r="J276" s="5" t="s">
        <v>15</v>
      </c>
      <c r="K276" s="62"/>
      <c r="L276" s="62"/>
      <c r="M276" s="62"/>
    </row>
    <row r="277" spans="1:13" ht="19" customHeight="1" x14ac:dyDescent="0.25">
      <c r="A277" s="30">
        <v>2211040128</v>
      </c>
      <c r="B277" s="31" t="s">
        <v>454</v>
      </c>
      <c r="C277" s="7" t="s">
        <v>17</v>
      </c>
      <c r="D277" s="7">
        <v>1</v>
      </c>
      <c r="E277" s="30">
        <v>2</v>
      </c>
      <c r="F277" s="24">
        <v>91.2</v>
      </c>
      <c r="G277" s="24">
        <v>19.45</v>
      </c>
      <c r="H277" s="32">
        <v>58.42</v>
      </c>
      <c r="I277" s="32">
        <v>8.5500000000000007</v>
      </c>
      <c r="J277" s="35">
        <v>4.78</v>
      </c>
      <c r="K277" s="7" t="s">
        <v>19</v>
      </c>
      <c r="L277" s="7">
        <f>IF(K277="","",VLOOKUP(K277,{"一等奖学金",1000;"二等奖学金",500;"三等奖学金",300;"无",0},2,))</f>
        <v>1000</v>
      </c>
      <c r="M277" s="7" t="s">
        <v>20</v>
      </c>
    </row>
    <row r="278" spans="1:13" ht="19" customHeight="1" x14ac:dyDescent="0.25">
      <c r="A278" s="30">
        <v>2211040107</v>
      </c>
      <c r="B278" s="31" t="s">
        <v>455</v>
      </c>
      <c r="C278" s="7" t="s">
        <v>60</v>
      </c>
      <c r="D278" s="7">
        <v>2</v>
      </c>
      <c r="E278" s="30">
        <v>1</v>
      </c>
      <c r="F278" s="24">
        <v>88.6</v>
      </c>
      <c r="G278" s="24">
        <v>19.28</v>
      </c>
      <c r="H278" s="32">
        <v>58.42</v>
      </c>
      <c r="I278" s="32">
        <v>9.25</v>
      </c>
      <c r="J278" s="35">
        <v>1.65</v>
      </c>
      <c r="K278" s="7" t="s">
        <v>29</v>
      </c>
      <c r="L278" s="7">
        <v>500</v>
      </c>
      <c r="M278" s="7" t="s">
        <v>21</v>
      </c>
    </row>
    <row r="279" spans="1:13" ht="19" customHeight="1" x14ac:dyDescent="0.25">
      <c r="A279" s="30">
        <v>2211040137</v>
      </c>
      <c r="B279" s="31" t="s">
        <v>456</v>
      </c>
      <c r="C279" s="30" t="s">
        <v>457</v>
      </c>
      <c r="D279" s="7">
        <v>3</v>
      </c>
      <c r="E279" s="30">
        <v>3</v>
      </c>
      <c r="F279" s="24">
        <v>87.65</v>
      </c>
      <c r="G279" s="24">
        <v>19</v>
      </c>
      <c r="H279" s="32">
        <v>58.1</v>
      </c>
      <c r="I279" s="32">
        <v>8.9</v>
      </c>
      <c r="J279" s="35">
        <v>1.65</v>
      </c>
      <c r="K279" s="7" t="s">
        <v>29</v>
      </c>
      <c r="L279" s="7">
        <f>IF(K279="","",VLOOKUP(K279,{"一等奖学金",1000;"二等奖学金",500;"三等奖学金",300;"无",0},2,))</f>
        <v>500</v>
      </c>
      <c r="M279" s="7" t="s">
        <v>22</v>
      </c>
    </row>
    <row r="280" spans="1:13" ht="19" customHeight="1" x14ac:dyDescent="0.25">
      <c r="A280" s="30">
        <v>2211040110</v>
      </c>
      <c r="B280" s="31" t="s">
        <v>458</v>
      </c>
      <c r="C280" s="30" t="s">
        <v>459</v>
      </c>
      <c r="D280" s="7">
        <v>4</v>
      </c>
      <c r="E280" s="30">
        <v>4</v>
      </c>
      <c r="F280" s="24">
        <v>87.24</v>
      </c>
      <c r="G280" s="24">
        <v>18.77</v>
      </c>
      <c r="H280" s="32">
        <v>58.69</v>
      </c>
      <c r="I280" s="32">
        <v>8.4499999999999993</v>
      </c>
      <c r="J280" s="35">
        <v>1.33</v>
      </c>
      <c r="K280" s="7" t="s">
        <v>29</v>
      </c>
      <c r="L280" s="7">
        <v>500</v>
      </c>
      <c r="M280" s="7" t="s">
        <v>22</v>
      </c>
    </row>
    <row r="281" spans="1:13" ht="19" customHeight="1" x14ac:dyDescent="0.25">
      <c r="A281" s="30">
        <v>2211040112</v>
      </c>
      <c r="B281" s="31" t="s">
        <v>460</v>
      </c>
      <c r="C281" s="7" t="s">
        <v>24</v>
      </c>
      <c r="D281" s="7">
        <v>6</v>
      </c>
      <c r="E281" s="30">
        <v>7</v>
      </c>
      <c r="F281" s="24">
        <v>86.19</v>
      </c>
      <c r="G281" s="24">
        <v>19.22</v>
      </c>
      <c r="H281" s="32">
        <v>56.92</v>
      </c>
      <c r="I281" s="32">
        <v>8.75</v>
      </c>
      <c r="J281" s="35">
        <v>1.3</v>
      </c>
      <c r="K281" s="7" t="s">
        <v>34</v>
      </c>
      <c r="L281" s="7">
        <f>IF(K281="","",VLOOKUP(K281,{"一等奖学金",1000;"二等奖学金",500;"三等奖学金",300;"一等学习优秀奖",900;"二等学习优秀奖",400;"三等学习优秀奖",200;"无",0},2,))</f>
        <v>300</v>
      </c>
      <c r="M281" s="7" t="s">
        <v>22</v>
      </c>
    </row>
    <row r="282" spans="1:13" ht="19" customHeight="1" x14ac:dyDescent="0.25">
      <c r="A282" s="30">
        <v>2211040123</v>
      </c>
      <c r="B282" s="31" t="s">
        <v>461</v>
      </c>
      <c r="C282" s="7" t="s">
        <v>22</v>
      </c>
      <c r="D282" s="7">
        <v>7</v>
      </c>
      <c r="E282" s="30">
        <v>5</v>
      </c>
      <c r="F282" s="24">
        <v>85.97</v>
      </c>
      <c r="G282" s="24">
        <v>18.760000000000002</v>
      </c>
      <c r="H282" s="32">
        <v>58.91</v>
      </c>
      <c r="I282" s="32">
        <v>7.9</v>
      </c>
      <c r="J282" s="35">
        <v>0.4</v>
      </c>
      <c r="K282" s="7" t="s">
        <v>34</v>
      </c>
      <c r="L282" s="7">
        <f>IF(K282="","",VLOOKUP(K282,{"一等奖学金",1000;"二等奖学金",500;"三等奖学金",300;"一等学习优秀奖",900;"二等学习优秀奖",400;"三等学习优秀奖",200;"无",0},2,))</f>
        <v>300</v>
      </c>
      <c r="M282" s="7" t="s">
        <v>21</v>
      </c>
    </row>
    <row r="283" spans="1:13" ht="19" customHeight="1" x14ac:dyDescent="0.25">
      <c r="A283" s="30">
        <v>2211040104</v>
      </c>
      <c r="B283" s="31" t="s">
        <v>462</v>
      </c>
      <c r="C283" s="7" t="s">
        <v>22</v>
      </c>
      <c r="D283" s="7">
        <v>9</v>
      </c>
      <c r="E283" s="30">
        <v>8</v>
      </c>
      <c r="F283" s="24">
        <v>84.61</v>
      </c>
      <c r="G283" s="24">
        <v>18.84</v>
      </c>
      <c r="H283" s="32">
        <v>56.54</v>
      </c>
      <c r="I283" s="32">
        <v>8.6</v>
      </c>
      <c r="J283" s="35">
        <v>0.63</v>
      </c>
      <c r="K283" s="7" t="s">
        <v>34</v>
      </c>
      <c r="L283" s="7">
        <f>IF(K283="","",VLOOKUP(K283,{"一等奖学金",1000;"二等奖学金",500;"三等奖学金",300;"一等学习优秀奖",900;"二等学习优秀奖",400;"三等学习优秀奖",200;"无",0},2,))</f>
        <v>300</v>
      </c>
      <c r="M283" s="7" t="s">
        <v>22</v>
      </c>
    </row>
    <row r="284" spans="1:13" ht="19" customHeight="1" x14ac:dyDescent="0.25">
      <c r="B284" s="33"/>
      <c r="C284" s="7"/>
      <c r="D284" s="7"/>
      <c r="E284" s="7"/>
      <c r="F284" s="7"/>
      <c r="G284" s="7"/>
      <c r="H284" s="7"/>
      <c r="I284" s="12"/>
      <c r="J284" s="7"/>
      <c r="K284" s="7"/>
      <c r="L284" s="7"/>
      <c r="M284" s="7"/>
    </row>
    <row r="285" spans="1:13" ht="19" customHeight="1" x14ac:dyDescent="0.25">
      <c r="A285" s="7"/>
      <c r="B285" s="33"/>
      <c r="C285" s="7"/>
      <c r="D285" s="7"/>
      <c r="E285" s="7"/>
      <c r="F285" s="22"/>
      <c r="G285" s="7"/>
      <c r="H285" s="7"/>
      <c r="I285" s="12"/>
      <c r="J285" s="7"/>
      <c r="K285" s="7"/>
      <c r="L285" s="7"/>
      <c r="M285" s="7"/>
    </row>
    <row r="286" spans="1:13" ht="19" customHeight="1" x14ac:dyDescent="0.25">
      <c r="A286" s="7"/>
      <c r="B286" s="33"/>
      <c r="C286" s="7"/>
      <c r="D286" s="7"/>
      <c r="E286" s="7"/>
      <c r="F286" s="7"/>
      <c r="G286" s="7"/>
      <c r="H286" s="7"/>
      <c r="I286" s="12"/>
      <c r="J286" s="36"/>
      <c r="K286" s="7"/>
      <c r="L286" s="7"/>
      <c r="M286" s="7"/>
    </row>
    <row r="287" spans="1:13" ht="19" customHeight="1" x14ac:dyDescent="0.25">
      <c r="A287" s="7"/>
      <c r="B287" s="7"/>
      <c r="C287" s="7"/>
      <c r="D287" s="7"/>
      <c r="E287" s="7"/>
      <c r="F287" s="7"/>
      <c r="G287" s="7"/>
      <c r="H287" s="7"/>
      <c r="I287" s="12"/>
      <c r="J287" s="7"/>
      <c r="K287" s="7"/>
      <c r="L287" s="7" t="str">
        <f>IF(K287="","",VLOOKUP(K287,{"一等奖学金",1000;"二等奖学金",500;"三等奖学金",300;"一等学习优秀奖",900;"二等学习优秀奖",400;"三等学习优秀奖",200;"无",0},2,))</f>
        <v/>
      </c>
      <c r="M287" s="7"/>
    </row>
    <row r="288" spans="1:13" ht="19" customHeight="1" x14ac:dyDescent="0.25">
      <c r="A288" s="7"/>
      <c r="B288" s="7"/>
      <c r="C288" s="7"/>
      <c r="D288" s="7"/>
      <c r="E288" s="7"/>
      <c r="F288" s="7"/>
      <c r="G288" s="7"/>
      <c r="H288" s="7"/>
      <c r="I288" s="12"/>
      <c r="J288" s="7"/>
      <c r="K288" s="7"/>
      <c r="L288" s="7" t="str">
        <f>IF(K288="","",VLOOKUP(K288,{"一等奖学金",1000;"二等奖学金",500;"三等奖学金",300;"一等学习优秀奖",900;"二等学习优秀奖",400;"三等学习优秀奖",200;"无",0},2,))</f>
        <v/>
      </c>
      <c r="M288" s="7"/>
    </row>
    <row r="289" spans="1:13" ht="19" customHeight="1" x14ac:dyDescent="0.25">
      <c r="A289" s="7"/>
      <c r="B289" s="7"/>
      <c r="C289" s="7"/>
      <c r="D289" s="7"/>
      <c r="E289" s="7"/>
      <c r="F289" s="7"/>
      <c r="G289" s="7"/>
      <c r="H289" s="7"/>
      <c r="I289" s="12"/>
      <c r="J289" s="7"/>
      <c r="K289" s="7"/>
      <c r="L289" s="7" t="str">
        <f>IF(K289="","",VLOOKUP(K289,{"一等奖学金",1000;"二等奖学金",500;"三等奖学金",300;"一等学习优秀奖",900;"二等学习优秀奖",400;"三等学习优秀奖",200;"无",0},2,))</f>
        <v/>
      </c>
      <c r="M289" s="7"/>
    </row>
    <row r="290" spans="1:13" ht="19" customHeight="1" x14ac:dyDescent="0.25">
      <c r="A290" s="7"/>
      <c r="B290" s="7"/>
      <c r="C290" s="7"/>
      <c r="D290" s="7"/>
      <c r="E290" s="7"/>
      <c r="F290" s="7"/>
      <c r="G290" s="7"/>
      <c r="H290" s="7"/>
      <c r="I290" s="12"/>
      <c r="J290" s="7"/>
      <c r="K290" s="7"/>
      <c r="L290" s="7" t="str">
        <f>IF(K290="","",VLOOKUP(K290,{"一等奖学金",1000;"二等奖学金",500;"三等奖学金",300;"一等学习优秀奖",900;"二等学习优秀奖",400;"三等学习优秀奖",200;"无",0},2,))</f>
        <v/>
      </c>
      <c r="M290" s="7"/>
    </row>
    <row r="291" spans="1:13" ht="19" customHeight="1" x14ac:dyDescent="0.25">
      <c r="A291" s="7"/>
      <c r="B291" s="7"/>
      <c r="C291" s="7"/>
      <c r="D291" s="7"/>
      <c r="E291" s="7"/>
      <c r="F291" s="7"/>
      <c r="G291" s="7"/>
      <c r="H291" s="7"/>
      <c r="I291" s="12"/>
      <c r="J291" s="7"/>
      <c r="K291" s="7"/>
      <c r="L291" s="7" t="str">
        <f>IF(K291="","",VLOOKUP(K291,{"一等奖学金",1000;"二等奖学金",500;"三等奖学金",300;"一等学习优秀奖",900;"二等学习优秀奖",400;"三等学习优秀奖",200;"无",0},2,))</f>
        <v/>
      </c>
      <c r="M291" s="7"/>
    </row>
    <row r="292" spans="1:13" ht="19" customHeight="1" x14ac:dyDescent="0.25">
      <c r="A292" s="7"/>
      <c r="B292" s="7"/>
      <c r="C292" s="7"/>
      <c r="D292" s="7"/>
      <c r="E292" s="7"/>
      <c r="F292" s="7"/>
      <c r="G292" s="7"/>
      <c r="H292" s="7"/>
      <c r="I292" s="12"/>
      <c r="J292" s="7"/>
      <c r="K292" s="7"/>
      <c r="L292" s="7" t="str">
        <f>IF(K292="","",VLOOKUP(K292,{"一等奖学金",1000;"二等奖学金",500;"三等奖学金",300;"一等学习优秀奖",900;"二等学习优秀奖",400;"三等学习优秀奖",200;"无",0},2,))</f>
        <v/>
      </c>
      <c r="M292" s="7"/>
    </row>
    <row r="293" spans="1:13" ht="29.25" customHeight="1" x14ac:dyDescent="0.25">
      <c r="A293" s="49" t="s">
        <v>89</v>
      </c>
      <c r="B293" s="50"/>
      <c r="C293" s="51"/>
      <c r="D293" s="9"/>
      <c r="E293" s="9"/>
      <c r="F293" s="5" t="s">
        <v>90</v>
      </c>
      <c r="G293" s="55">
        <v>45561</v>
      </c>
      <c r="H293" s="48"/>
      <c r="I293" s="48"/>
      <c r="J293" s="48"/>
      <c r="K293" s="3" t="s">
        <v>92</v>
      </c>
      <c r="L293" s="53">
        <f>SUM(L277:L292)</f>
        <v>3400</v>
      </c>
      <c r="M293" s="53"/>
    </row>
    <row r="296" spans="1:13" ht="45" customHeight="1" x14ac:dyDescent="0.25">
      <c r="A296" s="45" t="s">
        <v>0</v>
      </c>
      <c r="B296" s="45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</row>
    <row r="297" spans="1:13" ht="25.5" customHeight="1" x14ac:dyDescent="0.25">
      <c r="A297" s="47" t="s">
        <v>463</v>
      </c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</row>
    <row r="298" spans="1:13" ht="21" customHeight="1" x14ac:dyDescent="0.25">
      <c r="A298" s="53" t="s">
        <v>2</v>
      </c>
      <c r="B298" s="58" t="s">
        <v>3</v>
      </c>
      <c r="C298" s="53" t="s">
        <v>4</v>
      </c>
      <c r="D298" s="52" t="s">
        <v>5</v>
      </c>
      <c r="E298" s="48"/>
      <c r="F298" s="48"/>
      <c r="G298" s="48"/>
      <c r="H298" s="48"/>
      <c r="I298" s="48"/>
      <c r="J298" s="48"/>
      <c r="K298" s="62" t="s">
        <v>6</v>
      </c>
      <c r="L298" s="62" t="s">
        <v>7</v>
      </c>
      <c r="M298" s="62" t="s">
        <v>8</v>
      </c>
    </row>
    <row r="299" spans="1:13" ht="34" customHeight="1" x14ac:dyDescent="0.25">
      <c r="A299" s="53"/>
      <c r="B299" s="59"/>
      <c r="C299" s="53"/>
      <c r="D299" s="5" t="s">
        <v>9</v>
      </c>
      <c r="E299" s="5" t="s">
        <v>10</v>
      </c>
      <c r="F299" s="5" t="s">
        <v>11</v>
      </c>
      <c r="G299" s="5" t="s">
        <v>12</v>
      </c>
      <c r="H299" s="5" t="s">
        <v>13</v>
      </c>
      <c r="I299" s="11" t="s">
        <v>14</v>
      </c>
      <c r="J299" s="5" t="s">
        <v>15</v>
      </c>
      <c r="K299" s="62"/>
      <c r="L299" s="62"/>
      <c r="M299" s="62"/>
    </row>
    <row r="300" spans="1:13" ht="19" customHeight="1" x14ac:dyDescent="0.25">
      <c r="A300" s="7">
        <v>2211050113</v>
      </c>
      <c r="B300" s="7" t="s">
        <v>464</v>
      </c>
      <c r="C300" s="7" t="s">
        <v>65</v>
      </c>
      <c r="D300" s="7">
        <v>1</v>
      </c>
      <c r="E300" s="7">
        <v>3</v>
      </c>
      <c r="F300" s="24">
        <f t="shared" ref="F300:F308" si="0">SUM(G300:J300)</f>
        <v>92.74</v>
      </c>
      <c r="G300" s="24">
        <v>19.739999999999998</v>
      </c>
      <c r="H300" s="24">
        <v>59.87</v>
      </c>
      <c r="I300" s="24">
        <v>8.25</v>
      </c>
      <c r="J300" s="13">
        <v>4.88</v>
      </c>
      <c r="K300" s="7" t="s">
        <v>19</v>
      </c>
      <c r="L300" s="7">
        <f>IF(K300="","",VLOOKUP(K300,{"一等奖学金",1000;"二等奖学金",500;"三等奖学金",300;"无",0},2,))</f>
        <v>1000</v>
      </c>
      <c r="M300" s="7" t="s">
        <v>20</v>
      </c>
    </row>
    <row r="301" spans="1:13" ht="19" customHeight="1" x14ac:dyDescent="0.25">
      <c r="A301" s="19">
        <v>2211050126</v>
      </c>
      <c r="B301" s="19" t="s">
        <v>465</v>
      </c>
      <c r="C301" s="7" t="s">
        <v>60</v>
      </c>
      <c r="D301" s="7">
        <v>3</v>
      </c>
      <c r="E301" s="7">
        <v>2</v>
      </c>
      <c r="F301" s="24">
        <f t="shared" si="0"/>
        <v>91.14</v>
      </c>
      <c r="G301" s="24">
        <v>19.62</v>
      </c>
      <c r="H301" s="24">
        <v>60.74</v>
      </c>
      <c r="I301" s="24">
        <v>8.9499999999999993</v>
      </c>
      <c r="J301" s="35">
        <v>1.83</v>
      </c>
      <c r="K301" s="7" t="s">
        <v>29</v>
      </c>
      <c r="L301" s="7">
        <v>500</v>
      </c>
      <c r="M301" s="7" t="s">
        <v>20</v>
      </c>
    </row>
    <row r="302" spans="1:13" ht="19" customHeight="1" x14ac:dyDescent="0.25">
      <c r="A302" s="19">
        <v>2211050126</v>
      </c>
      <c r="B302" s="19" t="s">
        <v>465</v>
      </c>
      <c r="C302" s="20"/>
      <c r="D302" s="7"/>
      <c r="E302" s="7"/>
      <c r="F302" s="24"/>
      <c r="G302" s="34"/>
      <c r="H302" s="34"/>
      <c r="I302" s="34"/>
      <c r="J302" s="35"/>
      <c r="K302" s="7"/>
      <c r="L302" s="7" t="str">
        <f>IF(K302="","",VLOOKUP(K302,{"一等奖学金",1000;"二等奖学金",500;"三等奖学金",300;"无",0},2,))</f>
        <v/>
      </c>
      <c r="M302" s="7" t="s">
        <v>21</v>
      </c>
    </row>
    <row r="303" spans="1:13" ht="19" customHeight="1" x14ac:dyDescent="0.25">
      <c r="A303" s="19">
        <v>2211050140</v>
      </c>
      <c r="B303" s="19" t="s">
        <v>466</v>
      </c>
      <c r="C303" s="20" t="s">
        <v>467</v>
      </c>
      <c r="D303" s="7">
        <v>5</v>
      </c>
      <c r="E303" s="7">
        <v>10</v>
      </c>
      <c r="F303" s="24">
        <f t="shared" si="0"/>
        <v>92.88</v>
      </c>
      <c r="G303" s="34">
        <v>19.43</v>
      </c>
      <c r="H303" s="34">
        <v>57.61</v>
      </c>
      <c r="I303" s="34">
        <v>9.5</v>
      </c>
      <c r="J303" s="35">
        <v>6.34</v>
      </c>
      <c r="K303" s="7" t="s">
        <v>34</v>
      </c>
      <c r="L303" s="7">
        <f>IF(K303="","",VLOOKUP(K303,{"一等奖学金",1000;"二等奖学金",500;"三等奖学金",300;"无",0},2,))</f>
        <v>300</v>
      </c>
      <c r="M303" s="7" t="s">
        <v>22</v>
      </c>
    </row>
    <row r="304" spans="1:13" ht="19" customHeight="1" x14ac:dyDescent="0.25">
      <c r="A304" s="19">
        <v>2211050114</v>
      </c>
      <c r="B304" s="19" t="s">
        <v>468</v>
      </c>
      <c r="C304" s="1" t="s">
        <v>254</v>
      </c>
      <c r="D304" s="7">
        <v>6</v>
      </c>
      <c r="E304" s="7">
        <v>5</v>
      </c>
      <c r="F304" s="24">
        <f t="shared" si="0"/>
        <v>89.28</v>
      </c>
      <c r="G304" s="34">
        <v>19.77</v>
      </c>
      <c r="H304" s="34">
        <v>59.01</v>
      </c>
      <c r="I304" s="34">
        <v>8.5500000000000007</v>
      </c>
      <c r="J304" s="35">
        <v>1.95</v>
      </c>
      <c r="K304" s="7" t="s">
        <v>34</v>
      </c>
      <c r="L304" s="7">
        <v>300</v>
      </c>
      <c r="M304" s="7" t="s">
        <v>22</v>
      </c>
    </row>
    <row r="305" spans="1:13" ht="19" customHeight="1" x14ac:dyDescent="0.25">
      <c r="A305" s="19">
        <v>2211050134</v>
      </c>
      <c r="B305" s="19" t="s">
        <v>469</v>
      </c>
      <c r="C305" s="20" t="s">
        <v>470</v>
      </c>
      <c r="D305" s="7">
        <v>7</v>
      </c>
      <c r="E305" s="7">
        <v>7</v>
      </c>
      <c r="F305" s="24">
        <f t="shared" si="0"/>
        <v>88.75</v>
      </c>
      <c r="G305" s="34">
        <v>19.45</v>
      </c>
      <c r="H305" s="34">
        <v>59.05</v>
      </c>
      <c r="I305" s="34">
        <v>8.3000000000000007</v>
      </c>
      <c r="J305" s="35">
        <v>1.95</v>
      </c>
      <c r="K305" s="7" t="s">
        <v>34</v>
      </c>
      <c r="L305" s="7">
        <f>IF(K305="","",VLOOKUP(K305,{"一等奖学金",1000;"二等奖学金",500;"三等奖学金",300;"一等学习优秀奖",900;"二等学习优秀奖",400;"三等学习优秀奖",200;"无",0},2,))</f>
        <v>300</v>
      </c>
      <c r="M305" s="7" t="s">
        <v>21</v>
      </c>
    </row>
    <row r="306" spans="1:13" ht="19" customHeight="1" x14ac:dyDescent="0.25">
      <c r="A306" s="19">
        <v>2211050109</v>
      </c>
      <c r="B306" s="19" t="s">
        <v>471</v>
      </c>
      <c r="C306" s="20" t="s">
        <v>472</v>
      </c>
      <c r="D306" s="7">
        <v>8</v>
      </c>
      <c r="E306" s="7">
        <v>9</v>
      </c>
      <c r="F306" s="24">
        <f t="shared" si="0"/>
        <v>88.73</v>
      </c>
      <c r="G306" s="34">
        <v>19.64</v>
      </c>
      <c r="H306" s="34">
        <v>58.84</v>
      </c>
      <c r="I306" s="34">
        <v>8.15</v>
      </c>
      <c r="J306" s="35">
        <v>2.1</v>
      </c>
      <c r="K306" s="7" t="s">
        <v>34</v>
      </c>
      <c r="L306" s="7">
        <f>IF(K306="","",VLOOKUP(K306,{"一等奖学金",1000;"二等奖学金",500;"三等奖学金",300;"一等学习优秀奖",900;"二等学习优秀奖",400;"三等学习优秀奖",200;"无",0},2,))</f>
        <v>300</v>
      </c>
      <c r="M306" s="7" t="s">
        <v>22</v>
      </c>
    </row>
    <row r="307" spans="1:13" ht="19" customHeight="1" x14ac:dyDescent="0.25">
      <c r="A307" s="19">
        <v>2211050119</v>
      </c>
      <c r="B307" s="19" t="s">
        <v>473</v>
      </c>
      <c r="C307" s="7" t="s">
        <v>84</v>
      </c>
      <c r="D307" s="7">
        <v>9</v>
      </c>
      <c r="E307" s="7">
        <v>6</v>
      </c>
      <c r="F307" s="24">
        <f t="shared" si="0"/>
        <v>88.62</v>
      </c>
      <c r="G307" s="34">
        <v>19.600000000000001</v>
      </c>
      <c r="H307" s="34">
        <v>58.72</v>
      </c>
      <c r="I307" s="34">
        <v>8.9</v>
      </c>
      <c r="J307" s="35">
        <v>1.4</v>
      </c>
      <c r="K307" s="7" t="s">
        <v>34</v>
      </c>
      <c r="L307" s="7">
        <f>IF(K307="","",VLOOKUP(K307,{"一等奖学金",1000;"二等奖学金",500;"三等奖学金",300;"一等学习优秀奖",900;"二等学习优秀奖",400;"三等学习优秀奖",200;"无",0},2,))</f>
        <v>300</v>
      </c>
      <c r="M307" s="7" t="s">
        <v>22</v>
      </c>
    </row>
    <row r="308" spans="1:13" ht="19" customHeight="1" x14ac:dyDescent="0.25">
      <c r="A308" s="19">
        <v>2211050138</v>
      </c>
      <c r="B308" s="19" t="s">
        <v>474</v>
      </c>
      <c r="C308" s="7" t="s">
        <v>24</v>
      </c>
      <c r="D308" s="7">
        <v>11</v>
      </c>
      <c r="E308" s="7">
        <v>16</v>
      </c>
      <c r="F308" s="24">
        <f t="shared" si="0"/>
        <v>88.59</v>
      </c>
      <c r="G308" s="34">
        <v>19.829999999999998</v>
      </c>
      <c r="H308" s="34">
        <v>56.78</v>
      </c>
      <c r="I308" s="34">
        <v>8.65</v>
      </c>
      <c r="J308" s="35">
        <v>3.33</v>
      </c>
      <c r="K308" s="7" t="s">
        <v>34</v>
      </c>
      <c r="L308" s="7">
        <f>IF(K308="","",VLOOKUP(K308,{"一等奖学金",1000;"二等奖学金",500;"三等奖学金",300;"一等学习优秀奖",900;"二等学习优秀奖",400;"三等学习优秀奖",200;"无",0},2,))</f>
        <v>300</v>
      </c>
      <c r="M308" s="7" t="s">
        <v>22</v>
      </c>
    </row>
    <row r="309" spans="1:13" ht="19" customHeight="1" x14ac:dyDescent="0.25">
      <c r="A309" s="7"/>
      <c r="B309" s="33"/>
      <c r="C309" s="7"/>
      <c r="D309" s="7"/>
      <c r="E309" s="7"/>
      <c r="F309" s="7"/>
      <c r="G309" s="7"/>
      <c r="H309" s="7"/>
      <c r="I309" s="12"/>
      <c r="J309" s="36"/>
      <c r="K309" s="7"/>
      <c r="L309" s="7"/>
      <c r="M309" s="7"/>
    </row>
    <row r="310" spans="1:13" ht="19" customHeight="1" x14ac:dyDescent="0.25">
      <c r="A310" s="7"/>
      <c r="B310" s="7"/>
      <c r="C310" s="7"/>
      <c r="D310" s="7"/>
      <c r="E310" s="7"/>
      <c r="F310" s="7"/>
      <c r="G310" s="7"/>
      <c r="H310" s="7"/>
      <c r="I310" s="12"/>
      <c r="J310" s="7"/>
      <c r="K310" s="7"/>
      <c r="L310" s="7" t="str">
        <f>IF(K310="","",VLOOKUP(K310,{"一等奖学金",1000;"二等奖学金",500;"三等奖学金",300;"一等学习优秀奖",900;"二等学习优秀奖",400;"三等学习优秀奖",200;"无",0},2,))</f>
        <v/>
      </c>
      <c r="M310" s="7"/>
    </row>
    <row r="311" spans="1:13" ht="19" customHeight="1" x14ac:dyDescent="0.25">
      <c r="A311" s="7"/>
      <c r="B311" s="7"/>
      <c r="C311" s="7"/>
      <c r="D311" s="7"/>
      <c r="E311" s="7"/>
      <c r="F311" s="7"/>
      <c r="G311" s="7"/>
      <c r="H311" s="7"/>
      <c r="I311" s="12"/>
      <c r="J311" s="7"/>
      <c r="K311" s="7"/>
      <c r="L311" s="7" t="str">
        <f>IF(K311="","",VLOOKUP(K311,{"一等奖学金",1000;"二等奖学金",500;"三等奖学金",300;"一等学习优秀奖",900;"二等学习优秀奖",400;"三等学习优秀奖",200;"无",0},2,))</f>
        <v/>
      </c>
      <c r="M311" s="7"/>
    </row>
    <row r="312" spans="1:13" ht="19" customHeight="1" x14ac:dyDescent="0.25">
      <c r="A312" s="7"/>
      <c r="B312" s="7"/>
      <c r="C312" s="7"/>
      <c r="D312" s="7"/>
      <c r="E312" s="7"/>
      <c r="F312" s="7"/>
      <c r="G312" s="7"/>
      <c r="H312" s="7"/>
      <c r="I312" s="12"/>
      <c r="J312" s="7"/>
      <c r="K312" s="7"/>
      <c r="L312" s="7" t="str">
        <f>IF(K312="","",VLOOKUP(K312,{"一等奖学金",1000;"二等奖学金",500;"三等奖学金",300;"一等学习优秀奖",900;"二等学习优秀奖",400;"三等学习优秀奖",200;"无",0},2,))</f>
        <v/>
      </c>
      <c r="M312" s="7"/>
    </row>
    <row r="313" spans="1:13" ht="19" customHeight="1" x14ac:dyDescent="0.25">
      <c r="A313" s="7"/>
      <c r="B313" s="7"/>
      <c r="C313" s="7"/>
      <c r="D313" s="7"/>
      <c r="E313" s="7"/>
      <c r="F313" s="7"/>
      <c r="G313" s="7"/>
      <c r="H313" s="7"/>
      <c r="I313" s="12"/>
      <c r="J313" s="7"/>
      <c r="K313" s="7"/>
      <c r="L313" s="7" t="str">
        <f>IF(K313="","",VLOOKUP(K313,{"一等奖学金",1000;"二等奖学金",500;"三等奖学金",300;"一等学习优秀奖",900;"二等学习优秀奖",400;"三等学习优秀奖",200;"无",0},2,))</f>
        <v/>
      </c>
      <c r="M313" s="7"/>
    </row>
    <row r="314" spans="1:13" ht="19" customHeight="1" x14ac:dyDescent="0.25">
      <c r="A314" s="7"/>
      <c r="B314" s="7"/>
      <c r="C314" s="7"/>
      <c r="D314" s="7"/>
      <c r="E314" s="7"/>
      <c r="F314" s="7"/>
      <c r="G314" s="7"/>
      <c r="H314" s="7"/>
      <c r="I314" s="12"/>
      <c r="J314" s="7"/>
      <c r="K314" s="7"/>
      <c r="L314" s="7" t="str">
        <f>IF(K314="","",VLOOKUP(K314,{"一等奖学金",1000;"二等奖学金",500;"三等奖学金",300;"一等学习优秀奖",900;"二等学习优秀奖",400;"三等学习优秀奖",200;"无",0},2,))</f>
        <v/>
      </c>
      <c r="M314" s="7"/>
    </row>
    <row r="315" spans="1:13" ht="19" customHeight="1" x14ac:dyDescent="0.25">
      <c r="A315" s="7"/>
      <c r="B315" s="7"/>
      <c r="C315" s="7"/>
      <c r="D315" s="7"/>
      <c r="E315" s="7"/>
      <c r="F315" s="7"/>
      <c r="G315" s="7"/>
      <c r="H315" s="7"/>
      <c r="I315" s="12"/>
      <c r="J315" s="7"/>
      <c r="K315" s="7"/>
      <c r="L315" s="7" t="str">
        <f>IF(K315="","",VLOOKUP(K315,{"一等奖学金",1000;"二等奖学金",500;"三等奖学金",300;"一等学习优秀奖",900;"二等学习优秀奖",400;"三等学习优秀奖",200;"无",0},2,))</f>
        <v/>
      </c>
      <c r="M315" s="7"/>
    </row>
    <row r="316" spans="1:13" ht="29.25" customHeight="1" x14ac:dyDescent="0.25">
      <c r="A316" s="49" t="s">
        <v>89</v>
      </c>
      <c r="B316" s="50"/>
      <c r="C316" s="51"/>
      <c r="D316" s="9"/>
      <c r="E316" s="9"/>
      <c r="F316" s="5" t="s">
        <v>90</v>
      </c>
      <c r="G316" s="55">
        <v>45561</v>
      </c>
      <c r="H316" s="48"/>
      <c r="I316" s="48"/>
      <c r="J316" s="48"/>
      <c r="K316" s="3" t="s">
        <v>92</v>
      </c>
      <c r="L316" s="53">
        <f>SUM(L300:L315)</f>
        <v>3300</v>
      </c>
      <c r="M316" s="53"/>
    </row>
    <row r="319" spans="1:13" ht="45" customHeight="1" x14ac:dyDescent="0.25">
      <c r="A319" s="45" t="s">
        <v>0</v>
      </c>
      <c r="B319" s="45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</row>
    <row r="320" spans="1:13" ht="25.5" customHeight="1" x14ac:dyDescent="0.25">
      <c r="A320" s="47" t="s">
        <v>475</v>
      </c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</row>
    <row r="321" spans="1:17" ht="21" customHeight="1" x14ac:dyDescent="0.25">
      <c r="A321" s="53" t="s">
        <v>2</v>
      </c>
      <c r="B321" s="58" t="s">
        <v>3</v>
      </c>
      <c r="C321" s="53" t="s">
        <v>4</v>
      </c>
      <c r="D321" s="52" t="s">
        <v>5</v>
      </c>
      <c r="E321" s="48"/>
      <c r="F321" s="48"/>
      <c r="G321" s="48"/>
      <c r="H321" s="48"/>
      <c r="I321" s="48"/>
      <c r="J321" s="48"/>
      <c r="K321" s="62" t="s">
        <v>6</v>
      </c>
      <c r="L321" s="62" t="s">
        <v>7</v>
      </c>
      <c r="M321" s="62" t="s">
        <v>8</v>
      </c>
    </row>
    <row r="322" spans="1:17" ht="34" customHeight="1" x14ac:dyDescent="0.25">
      <c r="A322" s="53"/>
      <c r="B322" s="59"/>
      <c r="C322" s="53"/>
      <c r="D322" s="5" t="s">
        <v>9</v>
      </c>
      <c r="E322" s="5" t="s">
        <v>10</v>
      </c>
      <c r="F322" s="5" t="s">
        <v>11</v>
      </c>
      <c r="G322" s="5" t="s">
        <v>12</v>
      </c>
      <c r="H322" s="5" t="s">
        <v>13</v>
      </c>
      <c r="I322" s="11" t="s">
        <v>14</v>
      </c>
      <c r="J322" s="5" t="s">
        <v>15</v>
      </c>
      <c r="K322" s="62"/>
      <c r="L322" s="62"/>
      <c r="M322" s="62"/>
    </row>
    <row r="323" spans="1:17" ht="19" customHeight="1" x14ac:dyDescent="0.25">
      <c r="A323" s="30" t="s">
        <v>476</v>
      </c>
      <c r="B323" s="30" t="s">
        <v>477</v>
      </c>
      <c r="C323" s="30" t="s">
        <v>478</v>
      </c>
      <c r="D323" s="30">
        <v>1</v>
      </c>
      <c r="E323" s="30">
        <v>2</v>
      </c>
      <c r="F323" s="32">
        <v>99.45</v>
      </c>
      <c r="G323" s="30">
        <v>19.010000000000002</v>
      </c>
      <c r="H323" s="32">
        <v>62.26</v>
      </c>
      <c r="I323" s="37">
        <v>9.3000000000000007</v>
      </c>
      <c r="J323" s="40">
        <v>8.8800000000000008</v>
      </c>
      <c r="K323" s="7" t="s">
        <v>19</v>
      </c>
      <c r="L323" s="7">
        <v>1000</v>
      </c>
      <c r="M323" s="7" t="s">
        <v>20</v>
      </c>
      <c r="O323" s="1" t="s">
        <v>19</v>
      </c>
      <c r="P323" s="1" t="s">
        <v>21</v>
      </c>
      <c r="Q323" s="1" t="s">
        <v>22</v>
      </c>
    </row>
    <row r="324" spans="1:17" ht="19" customHeight="1" x14ac:dyDescent="0.25">
      <c r="A324" s="30" t="s">
        <v>479</v>
      </c>
      <c r="B324" s="30" t="s">
        <v>480</v>
      </c>
      <c r="C324" s="30" t="s">
        <v>60</v>
      </c>
      <c r="D324" s="30">
        <v>2</v>
      </c>
      <c r="E324" s="30">
        <v>1</v>
      </c>
      <c r="F324" s="32">
        <v>96.8</v>
      </c>
      <c r="G324" s="30">
        <v>18.809999999999999</v>
      </c>
      <c r="H324" s="32">
        <v>64.239999999999995</v>
      </c>
      <c r="I324" s="37">
        <v>9.5</v>
      </c>
      <c r="J324" s="40">
        <v>4.25</v>
      </c>
      <c r="K324" s="7" t="s">
        <v>29</v>
      </c>
      <c r="L324" s="7">
        <v>500</v>
      </c>
      <c r="M324" s="7" t="s">
        <v>22</v>
      </c>
      <c r="O324" s="1" t="s">
        <v>29</v>
      </c>
      <c r="P324" s="1" t="s">
        <v>20</v>
      </c>
      <c r="Q324" s="1" t="s">
        <v>30</v>
      </c>
    </row>
    <row r="325" spans="1:17" ht="19" customHeight="1" x14ac:dyDescent="0.25">
      <c r="A325" s="30" t="s">
        <v>481</v>
      </c>
      <c r="B325" s="30" t="s">
        <v>482</v>
      </c>
      <c r="C325" s="30" t="s">
        <v>483</v>
      </c>
      <c r="D325" s="30">
        <v>3</v>
      </c>
      <c r="E325" s="30">
        <v>6</v>
      </c>
      <c r="F325" s="32">
        <v>95.1</v>
      </c>
      <c r="G325" s="30">
        <v>19.239999999999998</v>
      </c>
      <c r="H325" s="32">
        <v>59.46</v>
      </c>
      <c r="I325" s="37">
        <v>9.5</v>
      </c>
      <c r="J325" s="40">
        <v>6.9</v>
      </c>
      <c r="K325" s="7" t="s">
        <v>29</v>
      </c>
      <c r="L325" s="7">
        <v>500</v>
      </c>
      <c r="M325" s="7" t="s">
        <v>21</v>
      </c>
      <c r="O325" s="1" t="s">
        <v>34</v>
      </c>
      <c r="P325" s="1" t="s">
        <v>35</v>
      </c>
      <c r="Q325" s="1" t="s">
        <v>36</v>
      </c>
    </row>
    <row r="326" spans="1:17" ht="19" customHeight="1" x14ac:dyDescent="0.25">
      <c r="A326" s="30" t="s">
        <v>484</v>
      </c>
      <c r="B326" s="30" t="s">
        <v>485</v>
      </c>
      <c r="C326" s="1" t="s">
        <v>486</v>
      </c>
      <c r="D326" s="30">
        <v>4</v>
      </c>
      <c r="E326" s="30">
        <v>3</v>
      </c>
      <c r="F326" s="32">
        <v>95</v>
      </c>
      <c r="G326" s="30">
        <v>19.03</v>
      </c>
      <c r="H326" s="32">
        <v>61.76</v>
      </c>
      <c r="I326" s="37">
        <v>9.65</v>
      </c>
      <c r="J326" s="40">
        <v>4.5599999999999996</v>
      </c>
      <c r="K326" s="7" t="s">
        <v>29</v>
      </c>
      <c r="L326" s="7">
        <v>500</v>
      </c>
      <c r="M326" s="7" t="s">
        <v>22</v>
      </c>
      <c r="O326" s="1" t="s">
        <v>22</v>
      </c>
      <c r="P326" s="1" t="s">
        <v>22</v>
      </c>
    </row>
    <row r="327" spans="1:17" ht="19" customHeight="1" x14ac:dyDescent="0.25">
      <c r="A327" s="30" t="s">
        <v>487</v>
      </c>
      <c r="B327" s="30" t="s">
        <v>488</v>
      </c>
      <c r="C327" s="7" t="s">
        <v>24</v>
      </c>
      <c r="D327" s="30">
        <v>5</v>
      </c>
      <c r="E327" s="30">
        <v>5</v>
      </c>
      <c r="F327" s="32">
        <v>94.59</v>
      </c>
      <c r="G327" s="30">
        <v>18.96</v>
      </c>
      <c r="H327" s="32">
        <v>60.53</v>
      </c>
      <c r="I327" s="37">
        <v>9</v>
      </c>
      <c r="J327" s="40">
        <v>6.1</v>
      </c>
      <c r="K327" s="7" t="s">
        <v>34</v>
      </c>
      <c r="L327" s="7">
        <f>IF(K327="","",VLOOKUP(K327,{"一等奖学金",1000;"二等奖学金",500;"三等奖学金",300;"一等学习优秀奖",900;"二等学习优秀奖",400;"三等学习优秀奖",200;"无",0},2,))</f>
        <v>300</v>
      </c>
      <c r="M327" s="7" t="s">
        <v>20</v>
      </c>
    </row>
    <row r="328" spans="1:17" ht="19" customHeight="1" x14ac:dyDescent="0.25">
      <c r="A328" s="30" t="s">
        <v>489</v>
      </c>
      <c r="B328" s="30" t="s">
        <v>490</v>
      </c>
      <c r="C328" s="7" t="s">
        <v>22</v>
      </c>
      <c r="D328" s="30">
        <v>7</v>
      </c>
      <c r="E328" s="30">
        <v>4</v>
      </c>
      <c r="F328" s="32">
        <v>89.92</v>
      </c>
      <c r="G328" s="30">
        <v>19.07</v>
      </c>
      <c r="H328" s="32">
        <v>61.35</v>
      </c>
      <c r="I328" s="37">
        <v>8.5500000000000007</v>
      </c>
      <c r="J328" s="40">
        <v>0.95</v>
      </c>
      <c r="K328" s="7" t="s">
        <v>34</v>
      </c>
      <c r="L328" s="7">
        <f>IF(K328="","",VLOOKUP(K328,{"一等奖学金",1000;"二等奖学金",500;"三等奖学金",300;"一等学习优秀奖",900;"二等学习优秀奖",400;"三等学习优秀奖",200;"无",0},2,))</f>
        <v>300</v>
      </c>
      <c r="M328" s="7" t="s">
        <v>21</v>
      </c>
    </row>
    <row r="329" spans="1:17" ht="19" customHeight="1" x14ac:dyDescent="0.25">
      <c r="A329" s="30" t="s">
        <v>491</v>
      </c>
      <c r="B329" s="30" t="s">
        <v>492</v>
      </c>
      <c r="C329" s="7" t="s">
        <v>22</v>
      </c>
      <c r="D329" s="30">
        <v>8</v>
      </c>
      <c r="E329" s="30">
        <v>11</v>
      </c>
      <c r="F329" s="32">
        <v>89.42</v>
      </c>
      <c r="G329" s="30">
        <v>19.239999999999998</v>
      </c>
      <c r="H329" s="32">
        <v>58.68</v>
      </c>
      <c r="I329" s="37">
        <v>8</v>
      </c>
      <c r="J329" s="40">
        <v>3.5</v>
      </c>
      <c r="K329" s="7" t="s">
        <v>34</v>
      </c>
      <c r="L329" s="7">
        <f>IF(K329="","",VLOOKUP(K329,{"一等奖学金",1000;"二等奖学金",500;"三等奖学金",300;"一等学习优秀奖",900;"二等学习优秀奖",400;"三等学习优秀奖",200;"无",0},2,))</f>
        <v>300</v>
      </c>
      <c r="M329" s="7" t="s">
        <v>22</v>
      </c>
    </row>
    <row r="330" spans="1:17" ht="19" customHeight="1" x14ac:dyDescent="0.25">
      <c r="A330" s="30" t="s">
        <v>493</v>
      </c>
      <c r="B330" s="30" t="s">
        <v>494</v>
      </c>
      <c r="C330" s="7" t="s">
        <v>84</v>
      </c>
      <c r="D330" s="30">
        <v>9</v>
      </c>
      <c r="E330" s="30">
        <v>8</v>
      </c>
      <c r="F330" s="32">
        <v>89.01</v>
      </c>
      <c r="G330" s="30">
        <v>19.25</v>
      </c>
      <c r="H330" s="32">
        <v>59.71</v>
      </c>
      <c r="I330" s="37">
        <v>8.15</v>
      </c>
      <c r="J330" s="40">
        <v>1.9</v>
      </c>
      <c r="K330" s="7" t="s">
        <v>34</v>
      </c>
      <c r="L330" s="7">
        <f>IF(K330="","",VLOOKUP(K330,{"一等奖学金",1000;"二等奖学金",500;"三等奖学金",300;"一等学习优秀奖",900;"二等学习优秀奖",400;"三等学习优秀奖",200;"无",0},2,))</f>
        <v>300</v>
      </c>
      <c r="M330" s="7" t="s">
        <v>22</v>
      </c>
    </row>
    <row r="331" spans="1:17" ht="19" customHeight="1" x14ac:dyDescent="0.25">
      <c r="A331" s="30" t="s">
        <v>495</v>
      </c>
      <c r="B331" s="30" t="s">
        <v>496</v>
      </c>
      <c r="C331" s="7" t="s">
        <v>497</v>
      </c>
      <c r="D331" s="30">
        <v>10</v>
      </c>
      <c r="E331" s="30">
        <v>12</v>
      </c>
      <c r="F331" s="32">
        <v>89</v>
      </c>
      <c r="G331" s="30">
        <v>19.309999999999999</v>
      </c>
      <c r="H331" s="32">
        <v>58.14</v>
      </c>
      <c r="I331" s="37">
        <v>8.25</v>
      </c>
      <c r="J331" s="40">
        <v>3.3</v>
      </c>
      <c r="K331" s="7" t="s">
        <v>34</v>
      </c>
      <c r="L331" s="7">
        <f>IF(K331="","",VLOOKUP(K331,{"一等奖学金",1000;"二等奖学金",500;"三等奖学金",300;"一等学习优秀奖",900;"二等学习优秀奖",400;"三等学习优秀奖",200;"无",0},2,))</f>
        <v>300</v>
      </c>
      <c r="M331" s="7" t="s">
        <v>22</v>
      </c>
    </row>
    <row r="332" spans="1:17" ht="19" customHeight="1" x14ac:dyDescent="0.25">
      <c r="A332" s="30" t="s">
        <v>498</v>
      </c>
      <c r="B332" s="30" t="s">
        <v>499</v>
      </c>
      <c r="C332" s="7" t="s">
        <v>500</v>
      </c>
      <c r="D332" s="30">
        <v>11</v>
      </c>
      <c r="E332" s="30">
        <v>9</v>
      </c>
      <c r="F332" s="32">
        <v>88.32</v>
      </c>
      <c r="G332" s="30">
        <v>19.04</v>
      </c>
      <c r="H332" s="32">
        <v>59.17</v>
      </c>
      <c r="I332" s="37">
        <v>8.8000000000000007</v>
      </c>
      <c r="J332" s="40">
        <v>1.31</v>
      </c>
      <c r="K332" s="7" t="s">
        <v>34</v>
      </c>
      <c r="L332" s="7">
        <f>IF(K332="","",VLOOKUP(K332,{"一等奖学金",1000;"二等奖学金",500;"三等奖学金",300;"一等学习优秀奖",900;"二等学习优秀奖",400;"三等学习优秀奖",200;"无",0},2,))</f>
        <v>300</v>
      </c>
      <c r="M332" s="7" t="s">
        <v>22</v>
      </c>
    </row>
    <row r="333" spans="1:17" ht="19" customHeight="1" x14ac:dyDescent="0.25">
      <c r="A333" s="7"/>
      <c r="B333" s="7"/>
      <c r="C333" s="7"/>
      <c r="F333" s="7"/>
      <c r="G333" s="7"/>
      <c r="H333" s="7"/>
      <c r="I333" s="12"/>
      <c r="J333" s="7"/>
      <c r="K333" s="7"/>
      <c r="L333" s="7" t="str">
        <f>IF(K333="","",VLOOKUP(K333,{"一等奖学金",1000;"二等奖学金",500;"三等奖学金",300;"一等学习优秀奖",900;"二等学习优秀奖",400;"三等学习优秀奖",200;"无",0},2,))</f>
        <v/>
      </c>
      <c r="M333" s="7"/>
    </row>
    <row r="334" spans="1:17" ht="19" customHeight="1" x14ac:dyDescent="0.25">
      <c r="A334" s="7"/>
      <c r="B334" s="7"/>
      <c r="C334" s="7"/>
      <c r="D334" s="7"/>
      <c r="E334" s="7"/>
      <c r="F334" s="7"/>
      <c r="G334" s="7"/>
      <c r="H334" s="7"/>
      <c r="I334" s="12"/>
      <c r="J334" s="7"/>
      <c r="K334" s="7"/>
      <c r="L334" s="7" t="str">
        <f>IF(K334="","",VLOOKUP(K334,{"一等奖学金",1000;"二等奖学金",500;"三等奖学金",300;"一等学习优秀奖",900;"二等学习优秀奖",400;"三等学习优秀奖",200;"无",0},2,))</f>
        <v/>
      </c>
      <c r="M334" s="7"/>
    </row>
    <row r="335" spans="1:17" ht="19" customHeight="1" x14ac:dyDescent="0.25">
      <c r="A335" s="7"/>
      <c r="B335" s="7"/>
      <c r="C335" s="7"/>
      <c r="D335" s="7"/>
      <c r="E335" s="7"/>
      <c r="F335" s="7"/>
      <c r="G335" s="7"/>
      <c r="H335" s="7"/>
      <c r="I335" s="12"/>
      <c r="J335" s="7"/>
      <c r="K335" s="7"/>
      <c r="L335" s="7" t="str">
        <f>IF(K335="","",VLOOKUP(K335,{"一等奖学金",1000;"二等奖学金",500;"三等奖学金",300;"一等学习优秀奖",900;"二等学习优秀奖",400;"三等学习优秀奖",200;"无",0},2,))</f>
        <v/>
      </c>
      <c r="M335" s="7"/>
    </row>
    <row r="336" spans="1:17" ht="19" customHeight="1" x14ac:dyDescent="0.25">
      <c r="A336" s="7"/>
      <c r="B336" s="7"/>
      <c r="C336" s="7"/>
      <c r="D336" s="7"/>
      <c r="E336" s="7"/>
      <c r="F336" s="7"/>
      <c r="G336" s="7"/>
      <c r="H336" s="7"/>
      <c r="I336" s="12"/>
      <c r="J336" s="7"/>
      <c r="K336" s="7"/>
      <c r="L336" s="7" t="str">
        <f>IF(K336="","",VLOOKUP(K336,{"一等奖学金",1000;"二等奖学金",500;"三等奖学金",300;"一等学习优秀奖",900;"二等学习优秀奖",400;"三等学习优秀奖",200;"无",0},2,))</f>
        <v/>
      </c>
      <c r="M336" s="7"/>
    </row>
    <row r="337" spans="1:17" ht="19" customHeight="1" x14ac:dyDescent="0.25">
      <c r="A337" s="7"/>
      <c r="B337" s="7"/>
      <c r="C337" s="7"/>
      <c r="D337" s="7"/>
      <c r="E337" s="7"/>
      <c r="F337" s="7"/>
      <c r="G337" s="7"/>
      <c r="H337" s="7"/>
      <c r="I337" s="12"/>
      <c r="J337" s="7"/>
      <c r="K337" s="7"/>
      <c r="L337" s="7" t="str">
        <f>IF(K337="","",VLOOKUP(K337,{"一等奖学金",1000;"二等奖学金",500;"三等奖学金",300;"一等学习优秀奖",900;"二等学习优秀奖",400;"三等学习优秀奖",200;"无",0},2,))</f>
        <v/>
      </c>
      <c r="M337" s="7"/>
    </row>
    <row r="338" spans="1:17" ht="19" customHeight="1" x14ac:dyDescent="0.25">
      <c r="A338" s="7"/>
      <c r="B338" s="7"/>
      <c r="C338" s="7"/>
      <c r="D338" s="7"/>
      <c r="E338" s="7"/>
      <c r="F338" s="7"/>
      <c r="G338" s="7"/>
      <c r="H338" s="7"/>
      <c r="I338" s="12"/>
      <c r="J338" s="7"/>
      <c r="K338" s="7"/>
      <c r="L338" s="7" t="str">
        <f>IF(K338="","",VLOOKUP(K338,{"一等奖学金",1000;"二等奖学金",500;"三等奖学金",300;"一等学习优秀奖",900;"二等学习优秀奖",400;"三等学习优秀奖",200;"无",0},2,))</f>
        <v/>
      </c>
      <c r="M338" s="7"/>
    </row>
    <row r="339" spans="1:17" ht="29.25" customHeight="1" x14ac:dyDescent="0.25">
      <c r="A339" s="49" t="s">
        <v>89</v>
      </c>
      <c r="B339" s="50"/>
      <c r="C339" s="51"/>
      <c r="D339" s="9"/>
      <c r="E339" s="9"/>
      <c r="F339" s="5" t="s">
        <v>90</v>
      </c>
      <c r="G339" s="55">
        <v>45561</v>
      </c>
      <c r="H339" s="48"/>
      <c r="I339" s="48"/>
      <c r="J339" s="48"/>
      <c r="K339" s="3" t="s">
        <v>92</v>
      </c>
      <c r="L339" s="53">
        <f>SUM(L323:L338)</f>
        <v>4300</v>
      </c>
      <c r="M339" s="53"/>
    </row>
    <row r="342" spans="1:17" ht="45" customHeight="1" x14ac:dyDescent="0.25">
      <c r="A342" s="45" t="s">
        <v>0</v>
      </c>
      <c r="B342" s="45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</row>
    <row r="343" spans="1:17" ht="25.5" customHeight="1" x14ac:dyDescent="0.25">
      <c r="A343" s="47" t="s">
        <v>501</v>
      </c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</row>
    <row r="344" spans="1:17" ht="21" customHeight="1" x14ac:dyDescent="0.25">
      <c r="A344" s="53" t="s">
        <v>2</v>
      </c>
      <c r="B344" s="58" t="s">
        <v>3</v>
      </c>
      <c r="C344" s="53" t="s">
        <v>4</v>
      </c>
      <c r="D344" s="52" t="s">
        <v>5</v>
      </c>
      <c r="E344" s="48"/>
      <c r="F344" s="48"/>
      <c r="G344" s="48"/>
      <c r="H344" s="48"/>
      <c r="I344" s="48"/>
      <c r="J344" s="48"/>
      <c r="K344" s="62" t="s">
        <v>6</v>
      </c>
      <c r="L344" s="62" t="s">
        <v>7</v>
      </c>
      <c r="M344" s="62" t="s">
        <v>8</v>
      </c>
    </row>
    <row r="345" spans="1:17" ht="34" customHeight="1" x14ac:dyDescent="0.25">
      <c r="A345" s="53"/>
      <c r="B345" s="59"/>
      <c r="C345" s="53"/>
      <c r="D345" s="5" t="s">
        <v>9</v>
      </c>
      <c r="E345" s="5" t="s">
        <v>10</v>
      </c>
      <c r="F345" s="5" t="s">
        <v>11</v>
      </c>
      <c r="G345" s="5" t="s">
        <v>12</v>
      </c>
      <c r="H345" s="5" t="s">
        <v>13</v>
      </c>
      <c r="I345" s="11" t="s">
        <v>14</v>
      </c>
      <c r="J345" s="5" t="s">
        <v>15</v>
      </c>
      <c r="K345" s="62"/>
      <c r="L345" s="62"/>
      <c r="M345" s="62"/>
    </row>
    <row r="346" spans="1:17" ht="19" customHeight="1" x14ac:dyDescent="0.25">
      <c r="A346" s="30">
        <v>2211050334</v>
      </c>
      <c r="B346" s="30" t="s">
        <v>502</v>
      </c>
      <c r="C346" s="7" t="s">
        <v>254</v>
      </c>
      <c r="D346" s="7">
        <v>1</v>
      </c>
      <c r="E346" s="7">
        <v>3</v>
      </c>
      <c r="F346" s="37">
        <v>94.98</v>
      </c>
      <c r="G346" s="17">
        <v>19.329999999999998</v>
      </c>
      <c r="H346" s="17">
        <v>58.39</v>
      </c>
      <c r="I346" s="17">
        <v>8.65</v>
      </c>
      <c r="J346" s="12">
        <v>8.61</v>
      </c>
      <c r="K346" s="7" t="s">
        <v>19</v>
      </c>
      <c r="L346" s="7">
        <v>1000</v>
      </c>
      <c r="M346" s="7" t="s">
        <v>21</v>
      </c>
      <c r="O346" s="1" t="s">
        <v>19</v>
      </c>
      <c r="P346" s="1" t="s">
        <v>21</v>
      </c>
      <c r="Q346" s="1" t="s">
        <v>22</v>
      </c>
    </row>
    <row r="347" spans="1:17" ht="19" customHeight="1" x14ac:dyDescent="0.25">
      <c r="A347" s="30">
        <v>2211050329</v>
      </c>
      <c r="B347" s="30" t="s">
        <v>503</v>
      </c>
      <c r="C347" s="7" t="s">
        <v>17</v>
      </c>
      <c r="D347" s="7">
        <v>2</v>
      </c>
      <c r="E347" s="7">
        <v>1</v>
      </c>
      <c r="F347" s="37">
        <v>94.93</v>
      </c>
      <c r="G347" s="17">
        <v>19.149999999999999</v>
      </c>
      <c r="H347" s="17">
        <v>61.02</v>
      </c>
      <c r="I347" s="17">
        <v>8.3000000000000007</v>
      </c>
      <c r="J347" s="12">
        <v>6.46</v>
      </c>
      <c r="K347" s="7" t="s">
        <v>29</v>
      </c>
      <c r="L347" s="7">
        <v>500</v>
      </c>
      <c r="M347" s="7" t="s">
        <v>20</v>
      </c>
      <c r="O347" s="1" t="s">
        <v>29</v>
      </c>
      <c r="P347" s="1" t="s">
        <v>20</v>
      </c>
      <c r="Q347" s="1" t="s">
        <v>30</v>
      </c>
    </row>
    <row r="348" spans="1:17" ht="19" customHeight="1" x14ac:dyDescent="0.25">
      <c r="A348" s="30">
        <v>2211050326</v>
      </c>
      <c r="B348" s="30" t="s">
        <v>504</v>
      </c>
      <c r="C348" s="7" t="s">
        <v>84</v>
      </c>
      <c r="D348" s="7">
        <v>4</v>
      </c>
      <c r="E348" s="7">
        <v>5</v>
      </c>
      <c r="F348" s="17">
        <v>89.75</v>
      </c>
      <c r="G348" s="17">
        <v>19</v>
      </c>
      <c r="H348" s="17">
        <v>58.55</v>
      </c>
      <c r="I348" s="17">
        <v>8.6</v>
      </c>
      <c r="J348" s="12">
        <v>3.6</v>
      </c>
      <c r="K348" s="7" t="s">
        <v>29</v>
      </c>
      <c r="L348" s="7">
        <v>500</v>
      </c>
      <c r="M348" s="7" t="s">
        <v>21</v>
      </c>
      <c r="O348" s="1" t="s">
        <v>34</v>
      </c>
      <c r="P348" s="1" t="s">
        <v>35</v>
      </c>
      <c r="Q348" s="1" t="s">
        <v>36</v>
      </c>
    </row>
    <row r="349" spans="1:17" ht="19" customHeight="1" x14ac:dyDescent="0.25">
      <c r="A349" s="30">
        <v>2211050333</v>
      </c>
      <c r="B349" s="30" t="s">
        <v>505</v>
      </c>
      <c r="C349" s="1" t="s">
        <v>24</v>
      </c>
      <c r="D349" s="7">
        <v>5</v>
      </c>
      <c r="E349" s="7">
        <v>8</v>
      </c>
      <c r="F349" s="17">
        <v>88.75</v>
      </c>
      <c r="G349" s="17">
        <v>19.3</v>
      </c>
      <c r="H349" s="17">
        <v>56.7</v>
      </c>
      <c r="I349" s="17">
        <v>9.35</v>
      </c>
      <c r="J349" s="12">
        <v>3.4</v>
      </c>
      <c r="K349" s="7" t="s">
        <v>34</v>
      </c>
      <c r="L349" s="7">
        <v>300</v>
      </c>
      <c r="M349" s="7" t="s">
        <v>22</v>
      </c>
      <c r="O349" s="1" t="s">
        <v>22</v>
      </c>
      <c r="P349" s="1" t="s">
        <v>22</v>
      </c>
    </row>
    <row r="350" spans="1:17" ht="19" customHeight="1" x14ac:dyDescent="0.25">
      <c r="A350" s="30">
        <v>2211050312</v>
      </c>
      <c r="B350" s="30" t="s">
        <v>506</v>
      </c>
      <c r="C350" s="7" t="s">
        <v>22</v>
      </c>
      <c r="D350" s="7">
        <v>6</v>
      </c>
      <c r="E350" s="7">
        <v>2</v>
      </c>
      <c r="F350" s="17">
        <v>88.68</v>
      </c>
      <c r="G350" s="17">
        <v>18.73</v>
      </c>
      <c r="H350" s="17">
        <v>59.5</v>
      </c>
      <c r="I350" s="17">
        <v>9.5500000000000007</v>
      </c>
      <c r="J350" s="12">
        <v>0.9</v>
      </c>
      <c r="K350" s="7" t="s">
        <v>34</v>
      </c>
      <c r="L350" s="7">
        <f>IF(K350="","",VLOOKUP(K350,{"一等奖学金",1000;"二等奖学金",500;"三等奖学金",300;"一等学习优秀奖",900;"二等学习优秀奖",400;"三等学习优秀奖",200;"无",0},2,))</f>
        <v>300</v>
      </c>
      <c r="M350" s="7" t="s">
        <v>22</v>
      </c>
    </row>
    <row r="351" spans="1:17" ht="19" customHeight="1" x14ac:dyDescent="0.25">
      <c r="A351" s="30">
        <v>2211050306</v>
      </c>
      <c r="B351" s="30" t="s">
        <v>507</v>
      </c>
      <c r="C351" s="7" t="s">
        <v>22</v>
      </c>
      <c r="D351" s="7">
        <v>7</v>
      </c>
      <c r="E351" s="7">
        <v>10</v>
      </c>
      <c r="F351" s="17">
        <v>88.24</v>
      </c>
      <c r="G351" s="17">
        <v>18.95</v>
      </c>
      <c r="H351" s="17">
        <v>58.31</v>
      </c>
      <c r="I351" s="17">
        <v>7.85</v>
      </c>
      <c r="J351" s="12">
        <v>3.13</v>
      </c>
      <c r="K351" s="7" t="s">
        <v>34</v>
      </c>
      <c r="L351" s="7">
        <f>IF(K351="","",VLOOKUP(K351,{"一等奖学金",1000;"二等奖学金",500;"三等奖学金",300;"一等学习优秀奖",900;"二等学习优秀奖",400;"三等学习优秀奖",200;"无",0},2,))</f>
        <v>300</v>
      </c>
      <c r="M351" s="7" t="s">
        <v>22</v>
      </c>
    </row>
    <row r="352" spans="1:17" ht="19" customHeight="1" x14ac:dyDescent="0.25">
      <c r="A352" s="30">
        <v>2211050310</v>
      </c>
      <c r="B352" s="30" t="s">
        <v>508</v>
      </c>
      <c r="C352" s="7" t="s">
        <v>22</v>
      </c>
      <c r="D352" s="7">
        <v>8</v>
      </c>
      <c r="E352" s="7">
        <v>6</v>
      </c>
      <c r="F352" s="17">
        <v>87.56</v>
      </c>
      <c r="G352" s="17">
        <v>19.059999999999999</v>
      </c>
      <c r="H352" s="17">
        <v>57.65</v>
      </c>
      <c r="I352" s="17">
        <v>9.4</v>
      </c>
      <c r="J352" s="12">
        <v>1.45</v>
      </c>
      <c r="K352" s="7" t="s">
        <v>34</v>
      </c>
      <c r="L352" s="7">
        <f>IF(K352="","",VLOOKUP(K352,{"一等奖学金",1000;"二等奖学金",500;"三等奖学金",300;"一等学习优秀奖",900;"二等学习优秀奖",400;"三等学习优秀奖",200;"无",0},2,))</f>
        <v>300</v>
      </c>
      <c r="M352" s="7" t="s">
        <v>22</v>
      </c>
    </row>
    <row r="353" spans="1:13" ht="19" customHeight="1" x14ac:dyDescent="0.25">
      <c r="A353" s="30">
        <v>2211050338</v>
      </c>
      <c r="B353" s="30" t="s">
        <v>509</v>
      </c>
      <c r="C353" s="7" t="s">
        <v>22</v>
      </c>
      <c r="D353" s="7">
        <v>9</v>
      </c>
      <c r="E353" s="7">
        <v>4</v>
      </c>
      <c r="F353" s="17">
        <v>86.26</v>
      </c>
      <c r="G353" s="17">
        <v>18.920000000000002</v>
      </c>
      <c r="H353" s="17">
        <v>59.09</v>
      </c>
      <c r="I353" s="17">
        <v>8.25</v>
      </c>
      <c r="J353" s="12">
        <v>0</v>
      </c>
      <c r="K353" s="7" t="s">
        <v>34</v>
      </c>
      <c r="L353" s="7">
        <f>IF(K353="","",VLOOKUP(K353,{"一等奖学金",1000;"二等奖学金",500;"三等奖学金",300;"一等学习优秀奖",900;"二等学习优秀奖",400;"三等学习优秀奖",200;"无",0},2,))</f>
        <v>300</v>
      </c>
      <c r="M353" s="7" t="s">
        <v>22</v>
      </c>
    </row>
    <row r="354" spans="1:13" ht="19" customHeight="1" x14ac:dyDescent="0.25">
      <c r="A354" s="30">
        <v>2211050315</v>
      </c>
      <c r="B354" s="30" t="s">
        <v>510</v>
      </c>
      <c r="C354" s="7" t="s">
        <v>22</v>
      </c>
      <c r="D354" s="7">
        <v>10</v>
      </c>
      <c r="E354" s="7">
        <v>9</v>
      </c>
      <c r="F354" s="17">
        <v>86.03</v>
      </c>
      <c r="G354" s="17">
        <v>18.989999999999998</v>
      </c>
      <c r="H354" s="17">
        <v>58.31</v>
      </c>
      <c r="I354" s="17">
        <v>8</v>
      </c>
      <c r="J354" s="12">
        <v>0.73</v>
      </c>
      <c r="K354" s="7" t="s">
        <v>34</v>
      </c>
      <c r="L354" s="7">
        <f>IF(K354="","",VLOOKUP(K354,{"一等奖学金",1000;"二等奖学金",500;"三等奖学金",300;"一等学习优秀奖",900;"二等学习优秀奖",400;"三等学习优秀奖",200;"无",0},2,))</f>
        <v>300</v>
      </c>
      <c r="M354" s="7" t="s">
        <v>22</v>
      </c>
    </row>
    <row r="355" spans="1:13" ht="19" customHeight="1" x14ac:dyDescent="0.25">
      <c r="A355" s="7"/>
      <c r="B355" s="7"/>
      <c r="C355" s="7"/>
      <c r="D355" s="7"/>
      <c r="E355" s="7"/>
      <c r="F355" s="7"/>
      <c r="G355" s="7"/>
      <c r="H355" s="7"/>
      <c r="I355" s="12"/>
      <c r="J355" s="7"/>
      <c r="K355" s="7"/>
      <c r="L355" s="7">
        <v>200</v>
      </c>
      <c r="M355" s="7" t="s">
        <v>35</v>
      </c>
    </row>
    <row r="356" spans="1:13" ht="19" customHeight="1" x14ac:dyDescent="0.25">
      <c r="A356" s="7"/>
      <c r="B356" s="7"/>
      <c r="C356" s="7"/>
      <c r="D356" s="7"/>
      <c r="E356" s="7"/>
      <c r="F356" s="7"/>
      <c r="G356" s="7"/>
      <c r="H356" s="7"/>
      <c r="I356" s="12"/>
      <c r="J356" s="7"/>
      <c r="K356" s="7"/>
      <c r="L356" s="7" t="str">
        <f>IF(K356="","",VLOOKUP(K356,{"一等奖学金",1000;"二等奖学金",500;"三等奖学金",300;"一等学习优秀奖",900;"二等学习优秀奖",400;"三等学习优秀奖",200;"无",0},2,))</f>
        <v/>
      </c>
      <c r="M356" s="7"/>
    </row>
    <row r="357" spans="1:13" ht="19" customHeight="1" x14ac:dyDescent="0.25">
      <c r="A357" s="7"/>
      <c r="B357" s="7"/>
      <c r="C357" s="7"/>
      <c r="D357" s="7"/>
      <c r="E357" s="7"/>
      <c r="F357" s="7"/>
      <c r="G357" s="7"/>
      <c r="H357" s="7"/>
      <c r="I357" s="12"/>
      <c r="J357" s="7"/>
      <c r="K357" s="7"/>
      <c r="L357" s="7" t="str">
        <f>IF(K357="","",VLOOKUP(K357,{"一等奖学金",1000;"二等奖学金",500;"三等奖学金",300;"一等学习优秀奖",900;"二等学习优秀奖",400;"三等学习优秀奖",200;"无",0},2,))</f>
        <v/>
      </c>
      <c r="M357" s="7"/>
    </row>
    <row r="358" spans="1:13" ht="19" customHeight="1" x14ac:dyDescent="0.25">
      <c r="A358" s="7"/>
      <c r="B358" s="7"/>
      <c r="C358" s="7"/>
      <c r="D358" s="7"/>
      <c r="E358" s="7"/>
      <c r="F358" s="7"/>
      <c r="G358" s="7"/>
      <c r="H358" s="7"/>
      <c r="I358" s="12"/>
      <c r="J358" s="7"/>
      <c r="K358" s="7"/>
      <c r="L358" s="7" t="str">
        <f>IF(K358="","",VLOOKUP(K358,{"一等奖学金",1000;"二等奖学金",500;"三等奖学金",300;"一等学习优秀奖",900;"二等学习优秀奖",400;"三等学习优秀奖",200;"无",0},2,))</f>
        <v/>
      </c>
      <c r="M358" s="7"/>
    </row>
    <row r="359" spans="1:13" ht="19" customHeight="1" x14ac:dyDescent="0.25">
      <c r="A359" s="7"/>
      <c r="B359" s="7"/>
      <c r="C359" s="7"/>
      <c r="D359" s="7"/>
      <c r="E359" s="7"/>
      <c r="F359" s="7"/>
      <c r="G359" s="7"/>
      <c r="H359" s="7"/>
      <c r="I359" s="12"/>
      <c r="J359" s="7"/>
      <c r="K359" s="7"/>
      <c r="L359" s="7" t="str">
        <f>IF(K359="","",VLOOKUP(K359,{"一等奖学金",1000;"二等奖学金",500;"三等奖学金",300;"一等学习优秀奖",900;"二等学习优秀奖",400;"三等学习优秀奖",200;"无",0},2,))</f>
        <v/>
      </c>
      <c r="M359" s="7"/>
    </row>
    <row r="360" spans="1:13" ht="19" customHeight="1" x14ac:dyDescent="0.25">
      <c r="A360" s="7"/>
      <c r="B360" s="7"/>
      <c r="C360" s="7"/>
      <c r="D360" s="7"/>
      <c r="E360" s="7"/>
      <c r="F360" s="7"/>
      <c r="G360" s="7"/>
      <c r="H360" s="7"/>
      <c r="I360" s="12"/>
      <c r="J360" s="7"/>
      <c r="K360" s="7"/>
      <c r="L360" s="7" t="str">
        <f>IF(K360="","",VLOOKUP(K360,{"一等奖学金",1000;"二等奖学金",500;"三等奖学金",300;"一等学习优秀奖",900;"二等学习优秀奖",400;"三等学习优秀奖",200;"无",0},2,))</f>
        <v/>
      </c>
      <c r="M360" s="7"/>
    </row>
    <row r="361" spans="1:13" ht="19" customHeight="1" x14ac:dyDescent="0.25">
      <c r="A361" s="7"/>
      <c r="B361" s="7"/>
      <c r="C361" s="7"/>
      <c r="D361" s="7"/>
      <c r="E361" s="7"/>
      <c r="F361" s="7"/>
      <c r="G361" s="7"/>
      <c r="H361" s="7"/>
      <c r="I361" s="12"/>
      <c r="J361" s="7"/>
      <c r="K361" s="7"/>
      <c r="L361" s="7" t="str">
        <f>IF(K361="","",VLOOKUP(K361,{"一等奖学金",1000;"二等奖学金",500;"三等奖学金",300;"一等学习优秀奖",900;"二等学习优秀奖",400;"三等学习优秀奖",200;"无",0},2,))</f>
        <v/>
      </c>
      <c r="M361" s="7"/>
    </row>
    <row r="362" spans="1:13" ht="29.25" customHeight="1" x14ac:dyDescent="0.25">
      <c r="A362" s="49" t="s">
        <v>89</v>
      </c>
      <c r="B362" s="50"/>
      <c r="C362" s="51"/>
      <c r="D362" s="9"/>
      <c r="E362" s="9"/>
      <c r="F362" s="5" t="s">
        <v>90</v>
      </c>
      <c r="G362" s="55">
        <v>45561</v>
      </c>
      <c r="H362" s="48"/>
      <c r="I362" s="48"/>
      <c r="J362" s="48"/>
      <c r="K362" s="3" t="s">
        <v>92</v>
      </c>
      <c r="L362" s="53">
        <f>SUM(L346:L361)</f>
        <v>4000</v>
      </c>
      <c r="M362" s="53"/>
    </row>
    <row r="365" spans="1:13" ht="45" customHeight="1" x14ac:dyDescent="0.25">
      <c r="A365" s="45" t="s">
        <v>0</v>
      </c>
      <c r="B365" s="45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</row>
    <row r="366" spans="1:13" ht="25.5" customHeight="1" x14ac:dyDescent="0.25">
      <c r="A366" s="47" t="s">
        <v>511</v>
      </c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</row>
    <row r="367" spans="1:13" ht="21" customHeight="1" x14ac:dyDescent="0.25">
      <c r="A367" s="53" t="s">
        <v>2</v>
      </c>
      <c r="B367" s="58" t="s">
        <v>3</v>
      </c>
      <c r="C367" s="53" t="s">
        <v>4</v>
      </c>
      <c r="D367" s="52" t="s">
        <v>5</v>
      </c>
      <c r="E367" s="48"/>
      <c r="F367" s="48"/>
      <c r="G367" s="48"/>
      <c r="H367" s="48"/>
      <c r="I367" s="48"/>
      <c r="J367" s="48"/>
      <c r="K367" s="62" t="s">
        <v>6</v>
      </c>
      <c r="L367" s="62" t="s">
        <v>7</v>
      </c>
      <c r="M367" s="62" t="s">
        <v>8</v>
      </c>
    </row>
    <row r="368" spans="1:13" ht="34" customHeight="1" x14ac:dyDescent="0.25">
      <c r="A368" s="53"/>
      <c r="B368" s="59"/>
      <c r="C368" s="53"/>
      <c r="D368" s="5" t="s">
        <v>9</v>
      </c>
      <c r="E368" s="5" t="s">
        <v>10</v>
      </c>
      <c r="F368" s="5" t="s">
        <v>11</v>
      </c>
      <c r="G368" s="5" t="s">
        <v>12</v>
      </c>
      <c r="H368" s="5" t="s">
        <v>13</v>
      </c>
      <c r="I368" s="11" t="s">
        <v>14</v>
      </c>
      <c r="J368" s="5" t="s">
        <v>15</v>
      </c>
      <c r="K368" s="62"/>
      <c r="L368" s="62"/>
      <c r="M368" s="62"/>
    </row>
    <row r="369" spans="1:14" ht="19" customHeight="1" x14ac:dyDescent="0.25">
      <c r="A369" s="38">
        <v>2311010125</v>
      </c>
      <c r="B369" s="38" t="s">
        <v>512</v>
      </c>
      <c r="C369" s="39" t="s">
        <v>22</v>
      </c>
      <c r="D369" s="7">
        <v>1</v>
      </c>
      <c r="E369" s="7">
        <v>1</v>
      </c>
      <c r="F369" s="6" t="s">
        <v>513</v>
      </c>
      <c r="G369" s="6">
        <v>19.420000000000002</v>
      </c>
      <c r="H369" s="6">
        <v>63.99</v>
      </c>
      <c r="I369" s="6" t="s">
        <v>514</v>
      </c>
      <c r="J369" s="6">
        <v>3.06</v>
      </c>
      <c r="K369" s="7" t="s">
        <v>19</v>
      </c>
      <c r="L369" s="7">
        <f>IF(K369="","",VLOOKUP(K369,{"一等奖学金",1000;"二等奖学金",500;"三等奖学金",300;"无",0},2,))</f>
        <v>1000</v>
      </c>
      <c r="M369" s="7" t="s">
        <v>21</v>
      </c>
      <c r="N369" s="41"/>
    </row>
    <row r="370" spans="1:14" ht="19" customHeight="1" x14ac:dyDescent="0.25">
      <c r="A370" s="38">
        <v>2311010123</v>
      </c>
      <c r="B370" s="38" t="s">
        <v>515</v>
      </c>
      <c r="C370" s="39" t="s">
        <v>24</v>
      </c>
      <c r="D370" s="7">
        <v>2</v>
      </c>
      <c r="E370" s="7">
        <v>2</v>
      </c>
      <c r="F370" s="6" t="s">
        <v>516</v>
      </c>
      <c r="G370" s="6">
        <v>19.309999999999999</v>
      </c>
      <c r="H370" s="6">
        <v>62.03</v>
      </c>
      <c r="I370" s="6" t="s">
        <v>517</v>
      </c>
      <c r="J370" s="6">
        <v>3.48</v>
      </c>
      <c r="K370" s="7" t="s">
        <v>29</v>
      </c>
      <c r="L370" s="7">
        <v>500</v>
      </c>
      <c r="M370" s="7" t="s">
        <v>21</v>
      </c>
      <c r="N370" s="41"/>
    </row>
    <row r="371" spans="1:14" ht="19" customHeight="1" x14ac:dyDescent="0.25">
      <c r="A371" s="38">
        <v>2311010119</v>
      </c>
      <c r="B371" s="38" t="s">
        <v>518</v>
      </c>
      <c r="C371" s="39" t="s">
        <v>22</v>
      </c>
      <c r="D371" s="7">
        <v>3</v>
      </c>
      <c r="E371" s="7">
        <v>3</v>
      </c>
      <c r="F371" s="6" t="s">
        <v>519</v>
      </c>
      <c r="G371" s="6" t="s">
        <v>520</v>
      </c>
      <c r="H371" s="6">
        <v>61.36</v>
      </c>
      <c r="I371" s="6">
        <v>8.85</v>
      </c>
      <c r="J371" s="6">
        <v>1.71</v>
      </c>
      <c r="K371" s="7" t="s">
        <v>29</v>
      </c>
      <c r="L371" s="7">
        <f>IF(K371="","",VLOOKUP(K371,{"一等奖学金",1000;"二等奖学金",500;"三等奖学金",300;"无",0},2,))</f>
        <v>500</v>
      </c>
      <c r="M371" s="7" t="s">
        <v>22</v>
      </c>
      <c r="N371" s="41"/>
    </row>
    <row r="372" spans="1:14" ht="19" customHeight="1" x14ac:dyDescent="0.25">
      <c r="A372" s="38">
        <v>2311010132</v>
      </c>
      <c r="B372" s="38" t="s">
        <v>521</v>
      </c>
      <c r="C372" s="1" t="s">
        <v>22</v>
      </c>
      <c r="D372" s="7">
        <v>4</v>
      </c>
      <c r="E372" s="7">
        <v>7</v>
      </c>
      <c r="F372" s="6" t="s">
        <v>522</v>
      </c>
      <c r="G372" s="6">
        <v>19.27</v>
      </c>
      <c r="H372" s="6">
        <v>59.88</v>
      </c>
      <c r="I372" s="6" t="s">
        <v>523</v>
      </c>
      <c r="J372" s="6">
        <v>2.86</v>
      </c>
      <c r="K372" s="7" t="s">
        <v>29</v>
      </c>
      <c r="L372" s="7">
        <v>500</v>
      </c>
      <c r="M372" s="7" t="s">
        <v>22</v>
      </c>
      <c r="N372" s="41"/>
    </row>
    <row r="373" spans="1:14" ht="19" customHeight="1" x14ac:dyDescent="0.25">
      <c r="A373" s="38">
        <v>2311010113</v>
      </c>
      <c r="B373" s="38" t="s">
        <v>524</v>
      </c>
      <c r="C373" s="39" t="s">
        <v>84</v>
      </c>
      <c r="D373" s="7">
        <v>5</v>
      </c>
      <c r="E373" s="7">
        <v>6</v>
      </c>
      <c r="F373" s="6" t="s">
        <v>525</v>
      </c>
      <c r="G373" s="6">
        <v>19.25</v>
      </c>
      <c r="H373" s="6">
        <v>61.05</v>
      </c>
      <c r="I373" s="6">
        <v>8.5500000000000007</v>
      </c>
      <c r="J373" s="6">
        <v>1.94</v>
      </c>
      <c r="K373" s="7" t="s">
        <v>29</v>
      </c>
      <c r="L373" s="7">
        <f>IF(K373="","",VLOOKUP(K373,{"一等奖学金",1000;"二等奖学金",500;"三等奖学金",300;"一等学习优秀奖",900;"二等学习优秀奖",400;"三等学习优秀奖",200;"无",0},2,))</f>
        <v>500</v>
      </c>
      <c r="M373" s="7" t="s">
        <v>22</v>
      </c>
      <c r="N373" s="41"/>
    </row>
    <row r="374" spans="1:14" ht="19" customHeight="1" x14ac:dyDescent="0.25">
      <c r="A374" s="38">
        <v>2311010109</v>
      </c>
      <c r="B374" s="38" t="s">
        <v>526</v>
      </c>
      <c r="C374" s="39" t="s">
        <v>22</v>
      </c>
      <c r="D374" s="7">
        <v>7</v>
      </c>
      <c r="E374" s="7">
        <v>5</v>
      </c>
      <c r="F374" s="6">
        <v>89.87</v>
      </c>
      <c r="G374" s="6">
        <v>19.12</v>
      </c>
      <c r="H374" s="6">
        <v>61.94</v>
      </c>
      <c r="I374" s="6">
        <v>7.85</v>
      </c>
      <c r="J374" s="6">
        <v>0.96</v>
      </c>
      <c r="K374" s="7" t="s">
        <v>34</v>
      </c>
      <c r="L374" s="7">
        <f>IF(K374="","",VLOOKUP(K374,{"一等奖学金",1000;"二等奖学金",500;"三等奖学金",300;"一等学习优秀奖",900;"二等学习优秀奖",400;"三等学习优秀奖",200;"无",0},2,))</f>
        <v>300</v>
      </c>
      <c r="M374" s="7" t="s">
        <v>22</v>
      </c>
      <c r="N374" s="41"/>
    </row>
    <row r="375" spans="1:14" ht="19" customHeight="1" x14ac:dyDescent="0.25">
      <c r="A375" s="38">
        <v>2311010138</v>
      </c>
      <c r="B375" s="38" t="s">
        <v>527</v>
      </c>
      <c r="C375" s="39" t="s">
        <v>95</v>
      </c>
      <c r="D375" s="7">
        <v>8</v>
      </c>
      <c r="E375" s="7">
        <v>13</v>
      </c>
      <c r="F375" s="6">
        <v>90.67</v>
      </c>
      <c r="G375" s="6" t="s">
        <v>394</v>
      </c>
      <c r="H375" s="6">
        <v>58.98</v>
      </c>
      <c r="I375" s="6" t="s">
        <v>268</v>
      </c>
      <c r="J375" s="6">
        <v>3.99</v>
      </c>
      <c r="K375" s="7" t="s">
        <v>34</v>
      </c>
      <c r="L375" s="7">
        <f>IF(K375="","",VLOOKUP(K375,{"一等奖学金",1000;"二等奖学金",500;"三等奖学金",300;"一等学习优秀奖",900;"二等学习优秀奖",400;"三等学习优秀奖",200;"无",0},2,))</f>
        <v>300</v>
      </c>
      <c r="M375" s="7" t="s">
        <v>20</v>
      </c>
      <c r="N375" s="41"/>
    </row>
    <row r="376" spans="1:14" ht="19" customHeight="1" x14ac:dyDescent="0.25">
      <c r="A376" s="38">
        <v>2311010139</v>
      </c>
      <c r="B376" s="38" t="s">
        <v>528</v>
      </c>
      <c r="C376" s="39" t="s">
        <v>22</v>
      </c>
      <c r="D376" s="7">
        <v>9</v>
      </c>
      <c r="E376" s="7">
        <v>8</v>
      </c>
      <c r="F376" s="6" t="s">
        <v>134</v>
      </c>
      <c r="G376" s="6">
        <v>19.23</v>
      </c>
      <c r="H376" s="6">
        <v>60.66</v>
      </c>
      <c r="I376" s="6">
        <v>7.85</v>
      </c>
      <c r="J376" s="6">
        <v>1.06</v>
      </c>
      <c r="K376" s="7" t="s">
        <v>34</v>
      </c>
      <c r="L376" s="7">
        <f>IF(K376="","",VLOOKUP(K376,{"一等奖学金",1000;"二等奖学金",500;"三等奖学金",300;"一等学习优秀奖",900;"二等学习优秀奖",400;"三等学习优秀奖",200;"无",0},2,))</f>
        <v>300</v>
      </c>
      <c r="M376" s="7" t="s">
        <v>22</v>
      </c>
      <c r="N376" s="41"/>
    </row>
    <row r="377" spans="1:14" ht="19" customHeight="1" x14ac:dyDescent="0.25">
      <c r="A377" s="38"/>
      <c r="B377" s="38"/>
      <c r="C377" s="39"/>
      <c r="D377" s="7"/>
      <c r="E377" s="7"/>
      <c r="F377" s="6"/>
      <c r="G377" s="6"/>
      <c r="H377" s="6"/>
      <c r="I377" s="6"/>
      <c r="J377" s="6"/>
      <c r="K377" s="7"/>
      <c r="L377" s="7"/>
      <c r="M377" s="7"/>
      <c r="N377" s="41"/>
    </row>
    <row r="378" spans="1:14" ht="19" customHeight="1" x14ac:dyDescent="0.25">
      <c r="A378" s="7"/>
      <c r="B378" s="7"/>
      <c r="C378" s="7"/>
      <c r="D378" s="7"/>
      <c r="E378" s="7"/>
      <c r="F378" s="7"/>
      <c r="G378" s="7"/>
      <c r="H378" s="7"/>
      <c r="I378" s="12"/>
      <c r="J378" s="7"/>
      <c r="K378" s="7"/>
      <c r="L378" s="7" t="str">
        <f>IF(K378="","",VLOOKUP(K378,{"一等奖学金",1000;"二等奖学金",500;"三等奖学金",300;"一等学习优秀奖",900;"二等学习优秀奖",400;"三等学习优秀奖",200;"无",0},2,))</f>
        <v/>
      </c>
      <c r="M378" s="7"/>
    </row>
    <row r="379" spans="1:14" ht="19" customHeight="1" x14ac:dyDescent="0.25">
      <c r="A379" s="7"/>
      <c r="B379" s="7"/>
      <c r="C379" s="7"/>
      <c r="D379" s="7"/>
      <c r="E379" s="7"/>
      <c r="F379" s="7"/>
      <c r="G379" s="7"/>
      <c r="H379" s="7"/>
      <c r="I379" s="12"/>
      <c r="J379" s="7"/>
      <c r="K379" s="7"/>
      <c r="L379" s="7" t="str">
        <f>IF(K379="","",VLOOKUP(K379,{"一等奖学金",1000;"二等奖学金",500;"三等奖学金",300;"一等学习优秀奖",900;"二等学习优秀奖",400;"三等学习优秀奖",200;"无",0},2,))</f>
        <v/>
      </c>
      <c r="M379" s="7"/>
    </row>
    <row r="380" spans="1:14" ht="19" customHeight="1" x14ac:dyDescent="0.25">
      <c r="A380" s="7"/>
      <c r="B380" s="7"/>
      <c r="C380" s="7"/>
      <c r="D380" s="7"/>
      <c r="E380" s="7"/>
      <c r="F380" s="7"/>
      <c r="G380" s="7"/>
      <c r="H380" s="7"/>
      <c r="I380" s="12"/>
      <c r="J380" s="7"/>
      <c r="K380" s="7"/>
      <c r="L380" s="7" t="str">
        <f>IF(K380="","",VLOOKUP(K380,{"一等奖学金",1000;"二等奖学金",500;"三等奖学金",300;"一等学习优秀奖",900;"二等学习优秀奖",400;"三等学习优秀奖",200;"无",0},2,))</f>
        <v/>
      </c>
      <c r="M380" s="7"/>
    </row>
    <row r="381" spans="1:14" ht="19" customHeight="1" x14ac:dyDescent="0.25">
      <c r="A381" s="7"/>
      <c r="B381" s="7"/>
      <c r="C381" s="7"/>
      <c r="D381" s="7"/>
      <c r="E381" s="7"/>
      <c r="F381" s="7"/>
      <c r="G381" s="7"/>
      <c r="H381" s="7"/>
      <c r="I381" s="12"/>
      <c r="J381" s="7"/>
      <c r="K381" s="7"/>
      <c r="L381" s="7" t="str">
        <f>IF(K381="","",VLOOKUP(K381,{"一等奖学金",1000;"二等奖学金",500;"三等奖学金",300;"一等学习优秀奖",900;"二等学习优秀奖",400;"三等学习优秀奖",200;"无",0},2,))</f>
        <v/>
      </c>
      <c r="M381" s="7"/>
    </row>
    <row r="382" spans="1:14" ht="19" customHeight="1" x14ac:dyDescent="0.25">
      <c r="A382" s="7"/>
      <c r="B382" s="7"/>
      <c r="C382" s="7"/>
      <c r="D382" s="7"/>
      <c r="E382" s="7"/>
      <c r="F382" s="7"/>
      <c r="G382" s="7"/>
      <c r="H382" s="7"/>
      <c r="I382" s="12"/>
      <c r="J382" s="7"/>
      <c r="K382" s="7"/>
      <c r="L382" s="7" t="str">
        <f>IF(K382="","",VLOOKUP(K382,{"一等奖学金",1000;"二等奖学金",500;"三等奖学金",300;"一等学习优秀奖",900;"二等学习优秀奖",400;"三等学习优秀奖",200;"无",0},2,))</f>
        <v/>
      </c>
      <c r="M382" s="7"/>
    </row>
    <row r="383" spans="1:14" ht="19" customHeight="1" x14ac:dyDescent="0.25">
      <c r="A383" s="7"/>
      <c r="B383" s="7"/>
      <c r="C383" s="7"/>
      <c r="D383" s="7"/>
      <c r="E383" s="7"/>
      <c r="F383" s="7"/>
      <c r="G383" s="7"/>
      <c r="H383" s="7"/>
      <c r="I383" s="12"/>
      <c r="J383" s="7"/>
      <c r="K383" s="7"/>
      <c r="L383" s="7" t="str">
        <f>IF(K383="","",VLOOKUP(K383,{"一等奖学金",1000;"二等奖学金",500;"三等奖学金",300;"一等学习优秀奖",900;"二等学习优秀奖",400;"三等学习优秀奖",200;"无",0},2,))</f>
        <v/>
      </c>
      <c r="M383" s="7"/>
    </row>
    <row r="384" spans="1:14" ht="19" customHeight="1" x14ac:dyDescent="0.25">
      <c r="A384" s="7"/>
      <c r="B384" s="7"/>
      <c r="C384" s="7"/>
      <c r="D384" s="7"/>
      <c r="E384" s="7"/>
      <c r="F384" s="7"/>
      <c r="G384" s="7"/>
      <c r="H384" s="7"/>
      <c r="I384" s="12"/>
      <c r="J384" s="7"/>
      <c r="K384" s="7"/>
      <c r="L384" s="7" t="str">
        <f>IF(K384="","",VLOOKUP(K384,{"一等奖学金",1000;"二等奖学金",500;"三等奖学金",300;"一等学习优秀奖",900;"二等学习优秀奖",400;"三等学习优秀奖",200;"无",0},2,))</f>
        <v/>
      </c>
      <c r="M384" s="7"/>
    </row>
    <row r="385" spans="1:17" ht="29.25" customHeight="1" x14ac:dyDescent="0.25">
      <c r="A385" s="49" t="s">
        <v>89</v>
      </c>
      <c r="B385" s="50"/>
      <c r="C385" s="51"/>
      <c r="D385" s="9"/>
      <c r="E385" s="9"/>
      <c r="F385" s="5" t="s">
        <v>90</v>
      </c>
      <c r="G385" s="52" t="s">
        <v>529</v>
      </c>
      <c r="H385" s="48"/>
      <c r="I385" s="48"/>
      <c r="J385" s="48"/>
      <c r="K385" s="3" t="s">
        <v>92</v>
      </c>
      <c r="L385" s="53">
        <f>SUM(L369:L384)</f>
        <v>3900</v>
      </c>
      <c r="M385" s="53"/>
    </row>
    <row r="386" spans="1:17" x14ac:dyDescent="0.25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7" x14ac:dyDescent="0.25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7" ht="45" customHeight="1" x14ac:dyDescent="0.25">
      <c r="A388" s="45" t="s">
        <v>0</v>
      </c>
      <c r="B388" s="45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</row>
    <row r="389" spans="1:17" ht="25.5" customHeight="1" x14ac:dyDescent="0.25">
      <c r="A389" s="47" t="s">
        <v>530</v>
      </c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</row>
    <row r="390" spans="1:17" ht="21" customHeight="1" x14ac:dyDescent="0.25">
      <c r="A390" s="53" t="s">
        <v>2</v>
      </c>
      <c r="B390" s="58" t="s">
        <v>3</v>
      </c>
      <c r="C390" s="53" t="s">
        <v>4</v>
      </c>
      <c r="D390" s="52" t="s">
        <v>5</v>
      </c>
      <c r="E390" s="48"/>
      <c r="F390" s="48"/>
      <c r="G390" s="48"/>
      <c r="H390" s="48"/>
      <c r="I390" s="48"/>
      <c r="J390" s="48"/>
      <c r="K390" s="62" t="s">
        <v>6</v>
      </c>
      <c r="L390" s="62" t="s">
        <v>7</v>
      </c>
      <c r="M390" s="62" t="s">
        <v>8</v>
      </c>
    </row>
    <row r="391" spans="1:17" ht="34" customHeight="1" x14ac:dyDescent="0.25">
      <c r="A391" s="53"/>
      <c r="B391" s="59"/>
      <c r="C391" s="53"/>
      <c r="D391" s="5" t="s">
        <v>9</v>
      </c>
      <c r="E391" s="5" t="s">
        <v>10</v>
      </c>
      <c r="F391" s="5" t="s">
        <v>11</v>
      </c>
      <c r="G391" s="5" t="s">
        <v>12</v>
      </c>
      <c r="H391" s="5" t="s">
        <v>13</v>
      </c>
      <c r="I391" s="11" t="s">
        <v>14</v>
      </c>
      <c r="J391" s="5" t="s">
        <v>15</v>
      </c>
      <c r="K391" s="62"/>
      <c r="L391" s="62"/>
      <c r="M391" s="62"/>
    </row>
    <row r="392" spans="1:17" ht="19" customHeight="1" x14ac:dyDescent="0.25">
      <c r="A392" s="19" t="s">
        <v>531</v>
      </c>
      <c r="B392" s="19" t="s">
        <v>532</v>
      </c>
      <c r="C392" s="7" t="s">
        <v>22</v>
      </c>
      <c r="D392" s="7">
        <v>1</v>
      </c>
      <c r="E392" s="19">
        <v>1</v>
      </c>
      <c r="F392" s="17">
        <v>93.93</v>
      </c>
      <c r="G392" s="17">
        <v>19.39</v>
      </c>
      <c r="H392" s="17">
        <v>63.99</v>
      </c>
      <c r="I392" s="17">
        <v>8.0500000000000007</v>
      </c>
      <c r="J392" s="12">
        <v>2.5</v>
      </c>
      <c r="K392" s="7" t="s">
        <v>19</v>
      </c>
      <c r="L392" s="7">
        <f>IF(K392="","",VLOOKUP(K392,{"一等奖学金",1000;"二等奖学金",500;"三等奖学金",300;"无",0},2,))</f>
        <v>1000</v>
      </c>
      <c r="M392" s="7" t="s">
        <v>21</v>
      </c>
      <c r="P392" s="1" t="s">
        <v>19</v>
      </c>
      <c r="Q392" s="1" t="s">
        <v>21</v>
      </c>
    </row>
    <row r="393" spans="1:17" ht="19" customHeight="1" x14ac:dyDescent="0.25">
      <c r="A393" s="19" t="s">
        <v>533</v>
      </c>
      <c r="B393" s="19" t="s">
        <v>534</v>
      </c>
      <c r="C393" s="7" t="s">
        <v>65</v>
      </c>
      <c r="D393" s="7">
        <v>2</v>
      </c>
      <c r="E393" s="19">
        <v>2</v>
      </c>
      <c r="F393" s="17">
        <v>93.08</v>
      </c>
      <c r="G393" s="17">
        <v>19.63</v>
      </c>
      <c r="H393" s="17">
        <v>63.04</v>
      </c>
      <c r="I393" s="17">
        <v>8.35</v>
      </c>
      <c r="J393" s="12">
        <v>2.06</v>
      </c>
      <c r="K393" s="7" t="s">
        <v>29</v>
      </c>
      <c r="L393" s="7">
        <v>500</v>
      </c>
      <c r="M393" s="7" t="s">
        <v>21</v>
      </c>
      <c r="P393" s="1" t="s">
        <v>29</v>
      </c>
      <c r="Q393" s="1" t="s">
        <v>20</v>
      </c>
    </row>
    <row r="394" spans="1:17" ht="19" customHeight="1" x14ac:dyDescent="0.25">
      <c r="A394" s="19">
        <v>2311010224</v>
      </c>
      <c r="B394" s="19" t="s">
        <v>534</v>
      </c>
      <c r="C394" s="7"/>
      <c r="D394" s="7"/>
      <c r="E394" s="7"/>
      <c r="F394" s="17"/>
      <c r="G394" s="17"/>
      <c r="H394" s="17"/>
      <c r="I394" s="17"/>
      <c r="J394" s="12"/>
      <c r="K394" s="7"/>
      <c r="L394" s="7"/>
      <c r="M394" s="7" t="s">
        <v>20</v>
      </c>
      <c r="P394" s="1" t="s">
        <v>34</v>
      </c>
      <c r="Q394" s="1" t="s">
        <v>35</v>
      </c>
    </row>
    <row r="395" spans="1:17" ht="19" customHeight="1" x14ac:dyDescent="0.25">
      <c r="A395" s="19" t="s">
        <v>535</v>
      </c>
      <c r="B395" s="19" t="s">
        <v>536</v>
      </c>
      <c r="C395" s="7" t="s">
        <v>22</v>
      </c>
      <c r="D395" s="7">
        <v>3</v>
      </c>
      <c r="E395" s="19">
        <v>7</v>
      </c>
      <c r="F395" s="17">
        <v>90.86</v>
      </c>
      <c r="G395" s="17">
        <v>19.420000000000002</v>
      </c>
      <c r="H395" s="17">
        <v>60.51</v>
      </c>
      <c r="I395" s="17">
        <v>8.5500000000000007</v>
      </c>
      <c r="J395" s="12">
        <v>2.38</v>
      </c>
      <c r="K395" s="7" t="s">
        <v>29</v>
      </c>
      <c r="L395" s="7">
        <f>IF(K395="","",VLOOKUP(K395,{"一等奖学金",1000;"二等奖学金",500;"三等奖学金",300;"无",0},2,))</f>
        <v>500</v>
      </c>
      <c r="M395" s="7" t="s">
        <v>22</v>
      </c>
      <c r="P395" s="1" t="s">
        <v>22</v>
      </c>
      <c r="Q395" s="1" t="s">
        <v>22</v>
      </c>
    </row>
    <row r="396" spans="1:17" ht="19" customHeight="1" x14ac:dyDescent="0.25">
      <c r="A396" s="19" t="s">
        <v>537</v>
      </c>
      <c r="B396" s="19" t="s">
        <v>538</v>
      </c>
      <c r="C396" s="7" t="s">
        <v>95</v>
      </c>
      <c r="D396" s="7">
        <v>4</v>
      </c>
      <c r="E396" s="19">
        <v>4</v>
      </c>
      <c r="F396" s="17">
        <v>90.82</v>
      </c>
      <c r="G396" s="17">
        <v>19.63</v>
      </c>
      <c r="H396" s="17">
        <v>61.44</v>
      </c>
      <c r="I396" s="17">
        <v>7.6</v>
      </c>
      <c r="J396" s="12">
        <v>2.15</v>
      </c>
      <c r="K396" s="7" t="s">
        <v>29</v>
      </c>
      <c r="L396" s="7">
        <v>500</v>
      </c>
      <c r="M396" s="7" t="s">
        <v>22</v>
      </c>
    </row>
    <row r="397" spans="1:17" ht="19" customHeight="1" x14ac:dyDescent="0.25">
      <c r="A397" s="19" t="s">
        <v>539</v>
      </c>
      <c r="B397" s="19" t="s">
        <v>540</v>
      </c>
      <c r="C397" s="7" t="s">
        <v>22</v>
      </c>
      <c r="D397" s="7">
        <v>5</v>
      </c>
      <c r="E397" s="19">
        <v>6</v>
      </c>
      <c r="F397" s="17">
        <v>90.75</v>
      </c>
      <c r="G397" s="17">
        <v>19.41</v>
      </c>
      <c r="H397" s="17">
        <v>61.79</v>
      </c>
      <c r="I397" s="17">
        <v>7.3</v>
      </c>
      <c r="J397" s="12">
        <v>2.25</v>
      </c>
      <c r="K397" s="7" t="s">
        <v>29</v>
      </c>
      <c r="L397" s="7">
        <f>IF(K397="","",VLOOKUP(K397,{"一等奖学金",1000;"二等奖学金",500;"三等奖学金",300;"一等学习优秀奖",900;"二等学习优秀奖",400;"三等学习优秀奖",200;"无",0},2,))</f>
        <v>500</v>
      </c>
      <c r="M397" s="7" t="s">
        <v>22</v>
      </c>
    </row>
    <row r="398" spans="1:17" ht="19" customHeight="1" x14ac:dyDescent="0.25">
      <c r="A398" s="19" t="s">
        <v>541</v>
      </c>
      <c r="B398" s="19" t="s">
        <v>542</v>
      </c>
      <c r="C398" s="7" t="s">
        <v>22</v>
      </c>
      <c r="D398" s="7">
        <v>6</v>
      </c>
      <c r="E398" s="19">
        <v>5</v>
      </c>
      <c r="F398" s="17">
        <v>90.56</v>
      </c>
      <c r="G398" s="17">
        <v>19.350000000000001</v>
      </c>
      <c r="H398" s="17">
        <v>60.98</v>
      </c>
      <c r="I398" s="17">
        <v>8.3000000000000007</v>
      </c>
      <c r="J398" s="12">
        <v>1.93</v>
      </c>
      <c r="K398" s="7" t="s">
        <v>34</v>
      </c>
      <c r="L398" s="7">
        <f>IF(K398="","",VLOOKUP(K398,{"一等奖学金",1000;"二等奖学金",500;"三等奖学金",300;"一等学习优秀奖",900;"二等学习优秀奖",400;"三等学习优秀奖",200;"无",0},2,))</f>
        <v>300</v>
      </c>
      <c r="M398" s="7" t="s">
        <v>22</v>
      </c>
    </row>
    <row r="399" spans="1:17" ht="19" customHeight="1" x14ac:dyDescent="0.25">
      <c r="A399" s="19" t="s">
        <v>543</v>
      </c>
      <c r="B399" s="19" t="s">
        <v>544</v>
      </c>
      <c r="C399" s="7" t="s">
        <v>22</v>
      </c>
      <c r="D399" s="7">
        <v>7</v>
      </c>
      <c r="E399" s="19">
        <v>3</v>
      </c>
      <c r="F399" s="17">
        <v>90.27</v>
      </c>
      <c r="G399" s="17">
        <v>19.39</v>
      </c>
      <c r="H399" s="17">
        <v>61.48</v>
      </c>
      <c r="I399" s="17">
        <v>8.15</v>
      </c>
      <c r="J399" s="12">
        <v>1.25</v>
      </c>
      <c r="K399" s="7" t="s">
        <v>34</v>
      </c>
      <c r="L399" s="7">
        <f>IF(K399="","",VLOOKUP(K399,{"一等奖学金",1000;"二等奖学金",500;"三等奖学金",300;"一等学习优秀奖",900;"二等学习优秀奖",400;"三等学习优秀奖",200;"无",0},2,))</f>
        <v>300</v>
      </c>
      <c r="M399" s="7" t="s">
        <v>22</v>
      </c>
    </row>
    <row r="400" spans="1:17" ht="19" customHeight="1" x14ac:dyDescent="0.25">
      <c r="A400" s="19" t="s">
        <v>545</v>
      </c>
      <c r="B400" s="19" t="s">
        <v>546</v>
      </c>
      <c r="C400" s="7" t="s">
        <v>22</v>
      </c>
      <c r="D400" s="7">
        <v>12</v>
      </c>
      <c r="E400" s="7">
        <v>11</v>
      </c>
      <c r="F400" s="17">
        <v>88.15</v>
      </c>
      <c r="G400" s="17">
        <v>19.350000000000001</v>
      </c>
      <c r="H400" s="17">
        <v>59.8</v>
      </c>
      <c r="I400" s="17">
        <v>8</v>
      </c>
      <c r="J400" s="12">
        <v>1</v>
      </c>
      <c r="K400" s="7" t="s">
        <v>34</v>
      </c>
      <c r="L400" s="7">
        <f>IF(K400="","",VLOOKUP(K400,{"一等奖学金",1000;"二等奖学金",500;"三等奖学金",300;"一等学习优秀奖",900;"二等学习优秀奖",400;"三等学习优秀奖",200;"无",0},2,))</f>
        <v>300</v>
      </c>
      <c r="M400" s="7" t="s">
        <v>22</v>
      </c>
    </row>
    <row r="401" spans="1:17" ht="19" customHeight="1" x14ac:dyDescent="0.25">
      <c r="A401" s="7"/>
      <c r="B401" s="7"/>
      <c r="C401" s="7"/>
      <c r="D401" s="7"/>
      <c r="E401" s="7"/>
      <c r="F401" s="7"/>
      <c r="G401" s="7"/>
      <c r="H401" s="7"/>
      <c r="I401" s="12"/>
      <c r="J401" s="7"/>
      <c r="K401" s="7"/>
      <c r="L401" s="7" t="str">
        <f>IF(K401="","",VLOOKUP(K401,{"一等奖学金",1000;"二等奖学金",500;"三等奖学金",300;"一等学习优秀奖",900;"二等学习优秀奖",400;"三等学习优秀奖",200;"无",0},2,))</f>
        <v/>
      </c>
      <c r="M401" s="7"/>
    </row>
    <row r="402" spans="1:17" ht="19" customHeight="1" x14ac:dyDescent="0.25">
      <c r="A402" s="7"/>
      <c r="B402" s="7"/>
      <c r="C402" s="7"/>
      <c r="D402" s="7"/>
      <c r="E402" s="7"/>
      <c r="F402" s="7"/>
      <c r="G402" s="7"/>
      <c r="H402" s="7"/>
      <c r="I402" s="12"/>
      <c r="J402" s="7"/>
      <c r="K402" s="7"/>
      <c r="L402" s="7" t="str">
        <f>IF(K402="","",VLOOKUP(K402,{"一等奖学金",1000;"二等奖学金",500;"三等奖学金",300;"一等学习优秀奖",900;"二等学习优秀奖",400;"三等学习优秀奖",200;"无",0},2,))</f>
        <v/>
      </c>
      <c r="M402" s="7"/>
    </row>
    <row r="403" spans="1:17" ht="19" customHeight="1" x14ac:dyDescent="0.25">
      <c r="A403" s="7"/>
      <c r="B403" s="7"/>
      <c r="C403" s="7"/>
      <c r="D403" s="7"/>
      <c r="E403" s="7"/>
      <c r="F403" s="7"/>
      <c r="G403" s="7"/>
      <c r="H403" s="7"/>
      <c r="I403" s="12"/>
      <c r="J403" s="7"/>
      <c r="K403" s="7"/>
      <c r="L403" s="7" t="str">
        <f>IF(K403="","",VLOOKUP(K403,{"一等奖学金",1000;"二等奖学金",500;"三等奖学金",300;"一等学习优秀奖",900;"二等学习优秀奖",400;"三等学习优秀奖",200;"无",0},2,))</f>
        <v/>
      </c>
      <c r="M403" s="7"/>
    </row>
    <row r="404" spans="1:17" ht="19" customHeight="1" x14ac:dyDescent="0.25">
      <c r="A404" s="7"/>
      <c r="B404" s="7"/>
      <c r="C404" s="7"/>
      <c r="D404" s="7"/>
      <c r="E404" s="7"/>
      <c r="F404" s="7"/>
      <c r="G404" s="7"/>
      <c r="H404" s="7"/>
      <c r="I404" s="12"/>
      <c r="J404" s="7"/>
      <c r="K404" s="7"/>
      <c r="L404" s="7" t="str">
        <f>IF(K404="","",VLOOKUP(K404,{"一等奖学金",1000;"二等奖学金",500;"三等奖学金",300;"一等学习优秀奖",900;"二等学习优秀奖",400;"三等学习优秀奖",200;"无",0},2,))</f>
        <v/>
      </c>
      <c r="M404" s="7"/>
    </row>
    <row r="405" spans="1:17" ht="19" customHeight="1" x14ac:dyDescent="0.25">
      <c r="A405" s="7"/>
      <c r="B405" s="7"/>
      <c r="C405" s="7"/>
      <c r="D405" s="7"/>
      <c r="E405" s="7"/>
      <c r="F405" s="7"/>
      <c r="G405" s="7"/>
      <c r="H405" s="7"/>
      <c r="I405" s="12"/>
      <c r="J405" s="7"/>
      <c r="K405" s="7"/>
      <c r="L405" s="7" t="str">
        <f>IF(K405="","",VLOOKUP(K405,{"一等奖学金",1000;"二等奖学金",500;"三等奖学金",300;"一等学习优秀奖",900;"二等学习优秀奖",400;"三等学习优秀奖",200;"无",0},2,))</f>
        <v/>
      </c>
      <c r="M405" s="7"/>
    </row>
    <row r="406" spans="1:17" ht="19" customHeight="1" x14ac:dyDescent="0.25">
      <c r="A406" s="7"/>
      <c r="B406" s="7"/>
      <c r="C406" s="7"/>
      <c r="D406" s="7"/>
      <c r="E406" s="7"/>
      <c r="F406" s="7"/>
      <c r="G406" s="7"/>
      <c r="H406" s="7"/>
      <c r="I406" s="12"/>
      <c r="J406" s="7"/>
      <c r="K406" s="7"/>
      <c r="L406" s="7" t="str">
        <f>IF(K406="","",VLOOKUP(K406,{"一等奖学金",1000;"二等奖学金",500;"三等奖学金",300;"一等学习优秀奖",900;"二等学习优秀奖",400;"三等学习优秀奖",200;"无",0},2,))</f>
        <v/>
      </c>
      <c r="M406" s="7"/>
    </row>
    <row r="407" spans="1:17" ht="19" customHeight="1" x14ac:dyDescent="0.25">
      <c r="A407" s="7"/>
      <c r="B407" s="7"/>
      <c r="C407" s="7"/>
      <c r="D407" s="7"/>
      <c r="E407" s="7"/>
      <c r="F407" s="7"/>
      <c r="G407" s="7"/>
      <c r="H407" s="7"/>
      <c r="I407" s="12"/>
      <c r="J407" s="7"/>
      <c r="K407" s="7"/>
      <c r="L407" s="7" t="str">
        <f>IF(K407="","",VLOOKUP(K407,{"一等奖学金",1000;"二等奖学金",500;"三等奖学金",300;"一等学习优秀奖",900;"二等学习优秀奖",400;"三等学习优秀奖",200;"无",0},2,))</f>
        <v/>
      </c>
      <c r="M407" s="7"/>
    </row>
    <row r="408" spans="1:17" ht="29.25" customHeight="1" x14ac:dyDescent="0.25">
      <c r="A408" s="49" t="s">
        <v>89</v>
      </c>
      <c r="B408" s="50"/>
      <c r="C408" s="51"/>
      <c r="D408" s="9"/>
      <c r="E408" s="9"/>
      <c r="F408" s="5" t="s">
        <v>90</v>
      </c>
      <c r="G408" s="52" t="s">
        <v>529</v>
      </c>
      <c r="H408" s="48"/>
      <c r="I408" s="48"/>
      <c r="J408" s="48"/>
      <c r="K408" s="3" t="s">
        <v>92</v>
      </c>
      <c r="L408" s="53">
        <f>SUM(L392:L407)</f>
        <v>3900</v>
      </c>
      <c r="M408" s="53"/>
    </row>
    <row r="411" spans="1:17" ht="45" customHeight="1" x14ac:dyDescent="0.25">
      <c r="A411" s="45" t="s">
        <v>0</v>
      </c>
      <c r="B411" s="45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</row>
    <row r="412" spans="1:17" ht="25.5" customHeight="1" x14ac:dyDescent="0.25">
      <c r="A412" s="47" t="s">
        <v>547</v>
      </c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</row>
    <row r="413" spans="1:17" ht="21" customHeight="1" x14ac:dyDescent="0.25">
      <c r="A413" s="53" t="s">
        <v>2</v>
      </c>
      <c r="B413" s="58" t="s">
        <v>3</v>
      </c>
      <c r="C413" s="53" t="s">
        <v>4</v>
      </c>
      <c r="D413" s="52" t="s">
        <v>5</v>
      </c>
      <c r="E413" s="48"/>
      <c r="F413" s="48"/>
      <c r="G413" s="48"/>
      <c r="H413" s="48"/>
      <c r="I413" s="48"/>
      <c r="J413" s="48"/>
      <c r="K413" s="62" t="s">
        <v>6</v>
      </c>
      <c r="L413" s="62" t="s">
        <v>7</v>
      </c>
      <c r="M413" s="62" t="s">
        <v>8</v>
      </c>
    </row>
    <row r="414" spans="1:17" ht="34" customHeight="1" x14ac:dyDescent="0.25">
      <c r="A414" s="53"/>
      <c r="B414" s="59"/>
      <c r="C414" s="53"/>
      <c r="D414" s="5" t="s">
        <v>9</v>
      </c>
      <c r="E414" s="5" t="s">
        <v>10</v>
      </c>
      <c r="F414" s="5" t="s">
        <v>11</v>
      </c>
      <c r="G414" s="5" t="s">
        <v>12</v>
      </c>
      <c r="H414" s="5" t="s">
        <v>13</v>
      </c>
      <c r="I414" s="11" t="s">
        <v>14</v>
      </c>
      <c r="J414" s="5" t="s">
        <v>15</v>
      </c>
      <c r="K414" s="62"/>
      <c r="L414" s="62"/>
      <c r="M414" s="62"/>
    </row>
    <row r="415" spans="1:17" ht="19" customHeight="1" x14ac:dyDescent="0.25">
      <c r="A415" s="7">
        <v>2311020128</v>
      </c>
      <c r="B415" s="7" t="s">
        <v>548</v>
      </c>
      <c r="C415" s="7" t="s">
        <v>65</v>
      </c>
      <c r="D415" s="7">
        <v>1</v>
      </c>
      <c r="E415" s="7">
        <v>1</v>
      </c>
      <c r="F415" s="24">
        <v>96.45</v>
      </c>
      <c r="G415" s="24">
        <v>19.62</v>
      </c>
      <c r="H415" s="6" t="s">
        <v>549</v>
      </c>
      <c r="I415" s="6" t="s">
        <v>550</v>
      </c>
      <c r="J415" s="6">
        <v>4.55</v>
      </c>
      <c r="K415" s="7" t="s">
        <v>19</v>
      </c>
      <c r="L415" s="7">
        <v>1000</v>
      </c>
      <c r="M415" s="7" t="s">
        <v>21</v>
      </c>
      <c r="P415" s="1" t="s">
        <v>19</v>
      </c>
      <c r="Q415" s="1" t="s">
        <v>21</v>
      </c>
    </row>
    <row r="416" spans="1:17" ht="19" customHeight="1" x14ac:dyDescent="0.25">
      <c r="A416" s="7">
        <v>2311020128</v>
      </c>
      <c r="B416" s="7" t="s">
        <v>548</v>
      </c>
      <c r="C416" s="7"/>
      <c r="D416" s="7"/>
      <c r="E416" s="7"/>
      <c r="F416" s="24"/>
      <c r="G416" s="24"/>
      <c r="H416" s="6"/>
      <c r="I416" s="6"/>
      <c r="J416" s="6"/>
      <c r="K416" s="7"/>
      <c r="L416" s="7"/>
      <c r="M416" s="7" t="s">
        <v>20</v>
      </c>
      <c r="P416" s="1" t="s">
        <v>29</v>
      </c>
      <c r="Q416" s="1" t="s">
        <v>20</v>
      </c>
    </row>
    <row r="417" spans="1:17" ht="19" customHeight="1" x14ac:dyDescent="0.25">
      <c r="A417" s="7">
        <v>2311020130</v>
      </c>
      <c r="B417" s="7" t="s">
        <v>551</v>
      </c>
      <c r="C417" s="7" t="s">
        <v>22</v>
      </c>
      <c r="D417" s="7">
        <v>2</v>
      </c>
      <c r="E417" s="7">
        <v>2</v>
      </c>
      <c r="F417" s="24">
        <v>90.91</v>
      </c>
      <c r="G417" s="24">
        <v>19.350000000000001</v>
      </c>
      <c r="H417" s="6" t="s">
        <v>552</v>
      </c>
      <c r="I417" s="6" t="s">
        <v>553</v>
      </c>
      <c r="J417" s="6">
        <v>1.45</v>
      </c>
      <c r="K417" s="7" t="s">
        <v>29</v>
      </c>
      <c r="L417" s="7">
        <v>500</v>
      </c>
      <c r="M417" s="7" t="s">
        <v>21</v>
      </c>
      <c r="P417" s="1" t="s">
        <v>34</v>
      </c>
      <c r="Q417" s="1" t="s">
        <v>35</v>
      </c>
    </row>
    <row r="418" spans="1:17" ht="19" customHeight="1" x14ac:dyDescent="0.25">
      <c r="A418" s="7">
        <v>2311020117</v>
      </c>
      <c r="B418" s="7" t="s">
        <v>554</v>
      </c>
      <c r="C418" s="7" t="s">
        <v>22</v>
      </c>
      <c r="D418" s="7">
        <v>3</v>
      </c>
      <c r="E418" s="7">
        <v>3</v>
      </c>
      <c r="F418" s="24">
        <v>90.57</v>
      </c>
      <c r="G418" s="24">
        <v>19.36</v>
      </c>
      <c r="H418" s="6" t="s">
        <v>555</v>
      </c>
      <c r="I418" s="6" t="s">
        <v>410</v>
      </c>
      <c r="J418" s="6">
        <v>1.03</v>
      </c>
      <c r="K418" s="7" t="s">
        <v>29</v>
      </c>
      <c r="L418" s="7">
        <v>500</v>
      </c>
      <c r="M418" s="7" t="s">
        <v>22</v>
      </c>
      <c r="P418" s="1" t="s">
        <v>22</v>
      </c>
      <c r="Q418" s="1" t="s">
        <v>22</v>
      </c>
    </row>
    <row r="419" spans="1:17" ht="19" customHeight="1" x14ac:dyDescent="0.25">
      <c r="A419" s="7">
        <v>2311020123</v>
      </c>
      <c r="B419" s="7" t="s">
        <v>556</v>
      </c>
      <c r="C419" s="7" t="s">
        <v>22</v>
      </c>
      <c r="D419" s="7">
        <v>4</v>
      </c>
      <c r="E419" s="7">
        <v>4</v>
      </c>
      <c r="F419" s="24">
        <v>90.46</v>
      </c>
      <c r="G419" s="24">
        <v>19.37</v>
      </c>
      <c r="H419" s="6" t="s">
        <v>557</v>
      </c>
      <c r="I419" s="6" t="s">
        <v>142</v>
      </c>
      <c r="J419" s="6" t="s">
        <v>242</v>
      </c>
      <c r="K419" s="7" t="s">
        <v>29</v>
      </c>
      <c r="L419" s="7">
        <v>500</v>
      </c>
      <c r="M419" s="7" t="s">
        <v>22</v>
      </c>
    </row>
    <row r="420" spans="1:17" ht="19" customHeight="1" x14ac:dyDescent="0.25">
      <c r="A420" s="7">
        <v>2311020137</v>
      </c>
      <c r="B420" s="7" t="s">
        <v>558</v>
      </c>
      <c r="C420" s="7" t="s">
        <v>22</v>
      </c>
      <c r="D420" s="7">
        <v>5</v>
      </c>
      <c r="E420" s="7">
        <v>5</v>
      </c>
      <c r="F420" s="24">
        <v>89.86</v>
      </c>
      <c r="G420" s="24">
        <v>19.45</v>
      </c>
      <c r="H420" s="6" t="s">
        <v>111</v>
      </c>
      <c r="I420" s="6">
        <v>7.45</v>
      </c>
      <c r="J420" s="6">
        <v>1.32</v>
      </c>
      <c r="K420" s="7" t="s">
        <v>29</v>
      </c>
      <c r="L420" s="7">
        <v>500</v>
      </c>
      <c r="M420" s="7" t="s">
        <v>22</v>
      </c>
    </row>
    <row r="421" spans="1:17" ht="19" customHeight="1" x14ac:dyDescent="0.25">
      <c r="A421" s="7">
        <v>2311020102</v>
      </c>
      <c r="B421" s="7" t="s">
        <v>559</v>
      </c>
      <c r="C421" s="7" t="s">
        <v>22</v>
      </c>
      <c r="D421" s="7">
        <v>6</v>
      </c>
      <c r="E421" s="7">
        <v>6</v>
      </c>
      <c r="F421" s="24">
        <v>89.24</v>
      </c>
      <c r="G421" s="24">
        <v>19.28</v>
      </c>
      <c r="H421" s="6" t="s">
        <v>560</v>
      </c>
      <c r="I421" s="6" t="s">
        <v>268</v>
      </c>
      <c r="J421" s="6">
        <v>1.28</v>
      </c>
      <c r="K421" s="7" t="s">
        <v>34</v>
      </c>
      <c r="L421" s="7">
        <v>300</v>
      </c>
      <c r="M421" s="7" t="s">
        <v>22</v>
      </c>
    </row>
    <row r="422" spans="1:17" ht="19" customHeight="1" x14ac:dyDescent="0.25">
      <c r="A422" s="7">
        <v>2311020116</v>
      </c>
      <c r="B422" s="7" t="s">
        <v>561</v>
      </c>
      <c r="C422" s="7" t="s">
        <v>22</v>
      </c>
      <c r="D422" s="7">
        <v>7</v>
      </c>
      <c r="E422" s="7">
        <v>7</v>
      </c>
      <c r="F422" s="24">
        <v>89.07</v>
      </c>
      <c r="G422" s="24">
        <v>19.34</v>
      </c>
      <c r="H422" s="6" t="s">
        <v>562</v>
      </c>
      <c r="I422" s="6">
        <v>8.15</v>
      </c>
      <c r="J422" s="6">
        <v>0.85</v>
      </c>
      <c r="K422" s="7" t="s">
        <v>34</v>
      </c>
      <c r="L422" s="7">
        <v>300</v>
      </c>
      <c r="M422" s="7" t="s">
        <v>22</v>
      </c>
    </row>
    <row r="423" spans="1:17" ht="19" customHeight="1" x14ac:dyDescent="0.25">
      <c r="A423" s="7">
        <v>2311020109</v>
      </c>
      <c r="B423" s="7" t="s">
        <v>563</v>
      </c>
      <c r="C423" s="7" t="s">
        <v>22</v>
      </c>
      <c r="D423" s="7">
        <v>9</v>
      </c>
      <c r="E423" s="7">
        <v>10</v>
      </c>
      <c r="F423" s="24">
        <v>88.66</v>
      </c>
      <c r="G423" s="24">
        <v>19.38</v>
      </c>
      <c r="H423" s="6" t="s">
        <v>564</v>
      </c>
      <c r="I423" s="6">
        <v>8.85</v>
      </c>
      <c r="J423" s="6">
        <v>0.75</v>
      </c>
      <c r="K423" s="7" t="s">
        <v>34</v>
      </c>
      <c r="L423" s="7">
        <v>300</v>
      </c>
      <c r="M423" s="7" t="s">
        <v>22</v>
      </c>
    </row>
    <row r="424" spans="1:17" ht="19" customHeight="1" x14ac:dyDescent="0.25">
      <c r="A424" s="7">
        <v>2311020120</v>
      </c>
      <c r="B424" s="7" t="s">
        <v>565</v>
      </c>
      <c r="C424" s="7" t="s">
        <v>22</v>
      </c>
      <c r="D424" s="7">
        <v>10</v>
      </c>
      <c r="E424" s="7">
        <v>6</v>
      </c>
      <c r="F424" s="24">
        <v>88.45</v>
      </c>
      <c r="G424" s="24">
        <v>19.38</v>
      </c>
      <c r="H424" s="6" t="s">
        <v>566</v>
      </c>
      <c r="I424" s="6" t="s">
        <v>176</v>
      </c>
      <c r="J424" s="6" t="s">
        <v>45</v>
      </c>
      <c r="K424" s="7" t="s">
        <v>34</v>
      </c>
      <c r="L424" s="7">
        <v>300</v>
      </c>
      <c r="M424" s="7" t="s">
        <v>22</v>
      </c>
    </row>
    <row r="425" spans="1:17" ht="19" customHeight="1" x14ac:dyDescent="0.25">
      <c r="A425" s="7">
        <v>2311020122</v>
      </c>
      <c r="B425" s="7" t="s">
        <v>567</v>
      </c>
      <c r="C425" s="7" t="s">
        <v>22</v>
      </c>
      <c r="D425" s="7">
        <v>12</v>
      </c>
      <c r="E425" s="7">
        <v>13</v>
      </c>
      <c r="F425" s="24">
        <v>88.4</v>
      </c>
      <c r="G425" s="24">
        <v>19.420000000000002</v>
      </c>
      <c r="H425" s="6" t="s">
        <v>568</v>
      </c>
      <c r="I425" s="6" t="s">
        <v>401</v>
      </c>
      <c r="J425" s="6">
        <v>1.07</v>
      </c>
      <c r="K425" s="7" t="s">
        <v>34</v>
      </c>
      <c r="L425" s="7">
        <v>300</v>
      </c>
      <c r="M425" s="7" t="s">
        <v>22</v>
      </c>
    </row>
    <row r="426" spans="1:17" ht="19" customHeight="1" x14ac:dyDescent="0.25">
      <c r="A426" s="7"/>
      <c r="B426" s="7"/>
      <c r="C426" s="7"/>
      <c r="D426" s="7"/>
      <c r="E426" s="7"/>
      <c r="F426" s="24"/>
      <c r="G426" s="24"/>
      <c r="H426" s="6"/>
      <c r="I426" s="6"/>
      <c r="J426" s="6"/>
      <c r="K426" s="7"/>
      <c r="L426" s="7"/>
      <c r="M426" s="7"/>
    </row>
    <row r="427" spans="1:17" ht="19" customHeight="1" x14ac:dyDescent="0.25">
      <c r="A427" s="7"/>
      <c r="B427" s="7"/>
      <c r="C427" s="7"/>
      <c r="D427" s="7"/>
      <c r="E427" s="7"/>
      <c r="F427" s="7"/>
      <c r="G427" s="7"/>
      <c r="H427" s="7"/>
      <c r="I427" s="12"/>
      <c r="J427" s="7"/>
      <c r="K427" s="7"/>
      <c r="L427" s="7" t="str">
        <f>IF(K427="","",VLOOKUP(K427,{"一等奖学金",1000;"二等奖学金",500;"三等奖学金",300;"一等学习优秀奖",900;"二等学习优秀奖",400;"三等学习优秀奖",200;"无",0},2,))</f>
        <v/>
      </c>
      <c r="M427" s="7"/>
    </row>
    <row r="428" spans="1:17" ht="19" customHeight="1" x14ac:dyDescent="0.25">
      <c r="A428" s="7"/>
      <c r="B428" s="7"/>
      <c r="C428" s="7"/>
      <c r="D428" s="7"/>
      <c r="E428" s="7"/>
      <c r="F428" s="7"/>
      <c r="G428" s="7"/>
      <c r="H428" s="7"/>
      <c r="I428" s="12"/>
      <c r="J428" s="7"/>
      <c r="K428" s="7"/>
      <c r="L428" s="7" t="str">
        <f>IF(K428="","",VLOOKUP(K428,{"一等奖学金",1000;"二等奖学金",500;"三等奖学金",300;"一等学习优秀奖",900;"二等学习优秀奖",400;"三等学习优秀奖",200;"无",0},2,))</f>
        <v/>
      </c>
      <c r="M428" s="7"/>
    </row>
    <row r="429" spans="1:17" ht="19" customHeight="1" x14ac:dyDescent="0.25">
      <c r="A429" s="7"/>
      <c r="B429" s="7"/>
      <c r="C429" s="7"/>
      <c r="D429" s="7"/>
      <c r="E429" s="7"/>
      <c r="F429" s="7"/>
      <c r="G429" s="7"/>
      <c r="H429" s="7"/>
      <c r="I429" s="12"/>
      <c r="J429" s="7"/>
      <c r="K429" s="7"/>
      <c r="L429" s="7" t="str">
        <f>IF(K429="","",VLOOKUP(K429,{"一等奖学金",1000;"二等奖学金",500;"三等奖学金",300;"一等学习优秀奖",900;"二等学习优秀奖",400;"三等学习优秀奖",200;"无",0},2,))</f>
        <v/>
      </c>
      <c r="M429" s="7"/>
    </row>
    <row r="430" spans="1:17" ht="19" customHeight="1" x14ac:dyDescent="0.25">
      <c r="A430" s="7"/>
      <c r="B430" s="7"/>
      <c r="C430" s="7"/>
      <c r="D430" s="7"/>
      <c r="E430" s="7"/>
      <c r="F430" s="7"/>
      <c r="G430" s="7"/>
      <c r="H430" s="7"/>
      <c r="I430" s="12"/>
      <c r="J430" s="7"/>
      <c r="K430" s="7"/>
      <c r="L430" s="7" t="str">
        <f>IF(K430="","",VLOOKUP(K430,{"一等奖学金",1000;"二等奖学金",500;"三等奖学金",300;"一等学习优秀奖",900;"二等学习优秀奖",400;"三等学习优秀奖",200;"无",0},2,))</f>
        <v/>
      </c>
      <c r="M430" s="7"/>
    </row>
    <row r="431" spans="1:17" ht="29.25" customHeight="1" x14ac:dyDescent="0.25">
      <c r="A431" s="49" t="s">
        <v>89</v>
      </c>
      <c r="B431" s="50"/>
      <c r="C431" s="51"/>
      <c r="D431" s="9"/>
      <c r="E431" s="9"/>
      <c r="F431" s="5" t="s">
        <v>90</v>
      </c>
      <c r="G431" s="52" t="s">
        <v>529</v>
      </c>
      <c r="H431" s="48"/>
      <c r="I431" s="48"/>
      <c r="J431" s="48"/>
      <c r="K431" s="3" t="s">
        <v>92</v>
      </c>
      <c r="L431" s="53">
        <f>SUM(L415:L430)</f>
        <v>4500</v>
      </c>
      <c r="M431" s="53"/>
    </row>
    <row r="434" spans="1:17" ht="45" customHeight="1" x14ac:dyDescent="0.25">
      <c r="A434" s="45" t="s">
        <v>0</v>
      </c>
      <c r="B434" s="45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</row>
    <row r="435" spans="1:17" ht="25.5" customHeight="1" x14ac:dyDescent="0.25">
      <c r="A435" s="47" t="s">
        <v>569</v>
      </c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</row>
    <row r="436" spans="1:17" ht="21" customHeight="1" x14ac:dyDescent="0.25">
      <c r="A436" s="53" t="s">
        <v>2</v>
      </c>
      <c r="B436" s="58" t="s">
        <v>3</v>
      </c>
      <c r="C436" s="53" t="s">
        <v>4</v>
      </c>
      <c r="D436" s="52" t="s">
        <v>5</v>
      </c>
      <c r="E436" s="48"/>
      <c r="F436" s="48"/>
      <c r="G436" s="48"/>
      <c r="H436" s="48"/>
      <c r="I436" s="48"/>
      <c r="J436" s="48"/>
      <c r="K436" s="62" t="s">
        <v>6</v>
      </c>
      <c r="L436" s="62" t="s">
        <v>7</v>
      </c>
      <c r="M436" s="62" t="s">
        <v>8</v>
      </c>
    </row>
    <row r="437" spans="1:17" ht="34" customHeight="1" x14ac:dyDescent="0.25">
      <c r="A437" s="53"/>
      <c r="B437" s="59"/>
      <c r="C437" s="53"/>
      <c r="D437" s="5" t="s">
        <v>9</v>
      </c>
      <c r="E437" s="5" t="s">
        <v>10</v>
      </c>
      <c r="F437" s="5" t="s">
        <v>11</v>
      </c>
      <c r="G437" s="5" t="s">
        <v>12</v>
      </c>
      <c r="H437" s="5" t="s">
        <v>13</v>
      </c>
      <c r="I437" s="11" t="s">
        <v>14</v>
      </c>
      <c r="J437" s="5" t="s">
        <v>15</v>
      </c>
      <c r="K437" s="62"/>
      <c r="L437" s="62"/>
      <c r="M437" s="62"/>
    </row>
    <row r="438" spans="1:17" ht="19" customHeight="1" x14ac:dyDescent="0.25">
      <c r="A438" s="7">
        <v>2311020214</v>
      </c>
      <c r="B438" s="7" t="s">
        <v>570</v>
      </c>
      <c r="C438" s="7" t="s">
        <v>254</v>
      </c>
      <c r="D438" s="6">
        <v>1</v>
      </c>
      <c r="E438" s="6">
        <v>1</v>
      </c>
      <c r="F438" s="6">
        <v>95.51</v>
      </c>
      <c r="G438" s="6">
        <v>19.809999999999999</v>
      </c>
      <c r="H438" s="6" t="s">
        <v>571</v>
      </c>
      <c r="I438" s="6" t="s">
        <v>99</v>
      </c>
      <c r="J438" s="6" t="s">
        <v>572</v>
      </c>
      <c r="K438" s="7" t="s">
        <v>19</v>
      </c>
      <c r="L438" s="7">
        <f>IF(K438="","",VLOOKUP(K438,{"一等奖学金",1000;"二等奖学金",500;"三等奖学金",300;"无",0},2,))</f>
        <v>1000</v>
      </c>
      <c r="M438" s="7" t="s">
        <v>21</v>
      </c>
      <c r="P438" s="1" t="s">
        <v>19</v>
      </c>
      <c r="Q438" s="1" t="s">
        <v>21</v>
      </c>
    </row>
    <row r="439" spans="1:17" ht="19" customHeight="1" x14ac:dyDescent="0.25">
      <c r="A439" s="7">
        <v>2311020214</v>
      </c>
      <c r="B439" s="7" t="s">
        <v>570</v>
      </c>
      <c r="C439" s="7" t="s">
        <v>254</v>
      </c>
      <c r="D439" s="6"/>
      <c r="E439" s="6"/>
      <c r="F439" s="6"/>
      <c r="G439" s="6"/>
      <c r="H439" s="6"/>
      <c r="I439" s="6"/>
      <c r="J439" s="6"/>
      <c r="K439" s="7"/>
      <c r="L439" s="7"/>
      <c r="M439" s="7" t="s">
        <v>20</v>
      </c>
      <c r="P439" s="1" t="s">
        <v>29</v>
      </c>
      <c r="Q439" s="1" t="s">
        <v>20</v>
      </c>
    </row>
    <row r="440" spans="1:17" ht="19" customHeight="1" x14ac:dyDescent="0.25">
      <c r="A440" s="7">
        <v>2311020237</v>
      </c>
      <c r="B440" s="7" t="s">
        <v>573</v>
      </c>
      <c r="C440" s="7" t="s">
        <v>95</v>
      </c>
      <c r="D440" s="6">
        <v>3</v>
      </c>
      <c r="E440" s="6">
        <v>3</v>
      </c>
      <c r="F440" s="6">
        <v>92.89</v>
      </c>
      <c r="G440" s="6">
        <v>19.57</v>
      </c>
      <c r="H440" s="6">
        <v>62.22</v>
      </c>
      <c r="I440" s="6" t="s">
        <v>523</v>
      </c>
      <c r="J440" s="6" t="s">
        <v>251</v>
      </c>
      <c r="K440" s="7" t="s">
        <v>29</v>
      </c>
      <c r="L440" s="7">
        <f>IF(K440="","",VLOOKUP(K440,{"一等奖学金",1000;"二等奖学金",500;"三等奖学金",300;"无",0},2,))</f>
        <v>500</v>
      </c>
      <c r="M440" s="7" t="s">
        <v>21</v>
      </c>
      <c r="P440" s="1" t="s">
        <v>34</v>
      </c>
      <c r="Q440" s="1" t="s">
        <v>35</v>
      </c>
    </row>
    <row r="441" spans="1:17" ht="19" customHeight="1" x14ac:dyDescent="0.25">
      <c r="A441" s="7">
        <v>2311020234</v>
      </c>
      <c r="B441" s="7" t="s">
        <v>574</v>
      </c>
      <c r="C441" s="1" t="s">
        <v>22</v>
      </c>
      <c r="D441" s="6">
        <v>4</v>
      </c>
      <c r="E441" s="6">
        <v>5</v>
      </c>
      <c r="F441" s="6">
        <v>91.88</v>
      </c>
      <c r="G441" s="6">
        <v>19.22</v>
      </c>
      <c r="H441" s="6">
        <v>62.43</v>
      </c>
      <c r="I441" s="6">
        <v>7.85</v>
      </c>
      <c r="J441" s="6">
        <v>2.38</v>
      </c>
      <c r="K441" s="7" t="s">
        <v>29</v>
      </c>
      <c r="L441" s="7">
        <v>500</v>
      </c>
      <c r="M441" s="7" t="s">
        <v>22</v>
      </c>
      <c r="P441" s="1" t="s">
        <v>22</v>
      </c>
      <c r="Q441" s="1" t="s">
        <v>22</v>
      </c>
    </row>
    <row r="442" spans="1:17" ht="19" customHeight="1" x14ac:dyDescent="0.25">
      <c r="A442" s="7">
        <v>2311020218</v>
      </c>
      <c r="B442" s="7" t="s">
        <v>575</v>
      </c>
      <c r="C442" s="7" t="s">
        <v>22</v>
      </c>
      <c r="D442" s="6">
        <v>5</v>
      </c>
      <c r="E442" s="6">
        <v>2</v>
      </c>
      <c r="F442" s="6">
        <v>91.17</v>
      </c>
      <c r="G442" s="6">
        <v>19.149999999999999</v>
      </c>
      <c r="H442" s="6">
        <v>63.12</v>
      </c>
      <c r="I442" s="6">
        <v>8.4499999999999993</v>
      </c>
      <c r="J442" s="6">
        <v>0.45</v>
      </c>
      <c r="K442" s="7" t="s">
        <v>34</v>
      </c>
      <c r="L442" s="7">
        <f>IF(K442="","",VLOOKUP(K442,{"一等奖学金",1000;"二等奖学金",500;"三等奖学金",300;"一等学习优秀奖",900;"二等学习优秀奖",400;"三等学习优秀奖",200;"无",0},2,))</f>
        <v>300</v>
      </c>
      <c r="M442" s="7" t="s">
        <v>22</v>
      </c>
    </row>
    <row r="443" spans="1:17" ht="19" customHeight="1" x14ac:dyDescent="0.25">
      <c r="A443" s="7">
        <v>2311020228</v>
      </c>
      <c r="B443" s="7" t="s">
        <v>576</v>
      </c>
      <c r="C443" s="7" t="s">
        <v>24</v>
      </c>
      <c r="D443" s="6">
        <v>7</v>
      </c>
      <c r="E443" s="6">
        <v>12</v>
      </c>
      <c r="F443" s="6">
        <v>91.41</v>
      </c>
      <c r="G443" s="6">
        <v>19.48</v>
      </c>
      <c r="H443" s="6">
        <v>59.75</v>
      </c>
      <c r="I443" s="6">
        <v>8.65</v>
      </c>
      <c r="J443" s="6">
        <v>3.53</v>
      </c>
      <c r="K443" s="7" t="s">
        <v>34</v>
      </c>
      <c r="L443" s="7">
        <f>IF(K443="","",VLOOKUP(K443,{"一等奖学金",1000;"二等奖学金",500;"三等奖学金",300;"一等学习优秀奖",900;"二等学习优秀奖",400;"三等学习优秀奖",200;"无",0},2,))</f>
        <v>300</v>
      </c>
      <c r="M443" s="7" t="s">
        <v>22</v>
      </c>
    </row>
    <row r="444" spans="1:17" ht="19" customHeight="1" x14ac:dyDescent="0.25">
      <c r="A444" s="7">
        <v>2311020211</v>
      </c>
      <c r="B444" s="7" t="s">
        <v>577</v>
      </c>
      <c r="C444" s="7" t="s">
        <v>22</v>
      </c>
      <c r="D444" s="6">
        <v>9</v>
      </c>
      <c r="E444" s="6">
        <v>6</v>
      </c>
      <c r="F444" s="6">
        <v>90.38</v>
      </c>
      <c r="G444" s="6">
        <v>19.21</v>
      </c>
      <c r="H444" s="6">
        <v>61.99</v>
      </c>
      <c r="I444" s="6" t="s">
        <v>578</v>
      </c>
      <c r="J444" s="6">
        <v>1.28</v>
      </c>
      <c r="K444" s="7" t="s">
        <v>34</v>
      </c>
      <c r="L444" s="7">
        <f>IF(K444="","",VLOOKUP(K444,{"一等奖学金",1000;"二等奖学金",500;"三等奖学金",300;"一等学习优秀奖",900;"二等学习优秀奖",400;"三等学习优秀奖",200;"无",0},2,))</f>
        <v>300</v>
      </c>
      <c r="M444" s="7" t="s">
        <v>22</v>
      </c>
    </row>
    <row r="445" spans="1:17" ht="19" customHeight="1" x14ac:dyDescent="0.25">
      <c r="A445" s="7">
        <v>2311020215</v>
      </c>
      <c r="B445" s="7" t="s">
        <v>579</v>
      </c>
      <c r="C445" s="7" t="s">
        <v>22</v>
      </c>
      <c r="D445" s="6">
        <v>11</v>
      </c>
      <c r="E445" s="6">
        <v>9</v>
      </c>
      <c r="F445" s="6">
        <v>89.37</v>
      </c>
      <c r="G445" s="6">
        <v>19.27</v>
      </c>
      <c r="H445" s="6">
        <v>62.17</v>
      </c>
      <c r="I445" s="6" t="s">
        <v>580</v>
      </c>
      <c r="J445" s="6">
        <v>0.63</v>
      </c>
      <c r="K445" s="7" t="s">
        <v>34</v>
      </c>
      <c r="L445" s="7">
        <f>IF(K445="","",VLOOKUP(K445,{"一等奖学金",1000;"二等奖学金",500;"三等奖学金",300;"一等学习优秀奖",900;"二等学习优秀奖",400;"三等学习优秀奖",200;"无",0},2,))</f>
        <v>300</v>
      </c>
      <c r="M445" s="7" t="s">
        <v>22</v>
      </c>
    </row>
    <row r="446" spans="1:17" ht="19" customHeight="1" x14ac:dyDescent="0.25">
      <c r="A446" s="7"/>
      <c r="B446" s="7"/>
      <c r="C446" s="7"/>
      <c r="D446" s="7"/>
      <c r="E446" s="7"/>
      <c r="F446" s="7"/>
      <c r="G446" s="7"/>
      <c r="H446" s="7"/>
      <c r="I446" s="12"/>
      <c r="J446" s="7"/>
      <c r="K446" s="7"/>
      <c r="L446" s="7">
        <v>200</v>
      </c>
      <c r="M446" s="7" t="s">
        <v>35</v>
      </c>
    </row>
    <row r="447" spans="1:17" ht="19" customHeight="1" x14ac:dyDescent="0.25">
      <c r="A447" s="7"/>
      <c r="B447" s="7"/>
      <c r="C447" s="7"/>
      <c r="D447" s="7"/>
      <c r="E447" s="7"/>
      <c r="F447" s="7"/>
      <c r="G447" s="7"/>
      <c r="H447" s="7"/>
      <c r="I447" s="12"/>
      <c r="J447" s="7"/>
      <c r="K447" s="7"/>
      <c r="L447" s="7" t="str">
        <f>IF(K447="","",VLOOKUP(K447,{"一等奖学金",1000;"二等奖学金",500;"三等奖学金",300;"一等学习优秀奖",900;"二等学习优秀奖",400;"三等学习优秀奖",200;"无",0},2,))</f>
        <v/>
      </c>
      <c r="M447" s="7"/>
    </row>
    <row r="448" spans="1:17" ht="19" customHeight="1" x14ac:dyDescent="0.25">
      <c r="A448" s="7"/>
      <c r="B448" s="7"/>
      <c r="C448" s="7"/>
      <c r="D448" s="7"/>
      <c r="E448" s="7"/>
      <c r="F448" s="7"/>
      <c r="G448" s="7"/>
      <c r="H448" s="7"/>
      <c r="I448" s="12"/>
      <c r="J448" s="7"/>
      <c r="K448" s="7"/>
      <c r="L448" s="7" t="str">
        <f>IF(K448="","",VLOOKUP(K448,{"一等奖学金",1000;"二等奖学金",500;"三等奖学金",300;"一等学习优秀奖",900;"二等学习优秀奖",400;"三等学习优秀奖",200;"无",0},2,))</f>
        <v/>
      </c>
      <c r="M448" s="7"/>
    </row>
    <row r="449" spans="1:17" ht="19" customHeight="1" x14ac:dyDescent="0.25">
      <c r="A449" s="7"/>
      <c r="B449" s="7"/>
      <c r="C449" s="7"/>
      <c r="D449" s="7"/>
      <c r="E449" s="7"/>
      <c r="F449" s="7"/>
      <c r="G449" s="7"/>
      <c r="H449" s="7"/>
      <c r="I449" s="12"/>
      <c r="J449" s="7"/>
      <c r="K449" s="7"/>
      <c r="L449" s="7" t="str">
        <f>IF(K449="","",VLOOKUP(K449,{"一等奖学金",1000;"二等奖学金",500;"三等奖学金",300;"一等学习优秀奖",900;"二等学习优秀奖",400;"三等学习优秀奖",200;"无",0},2,))</f>
        <v/>
      </c>
      <c r="M449" s="7"/>
    </row>
    <row r="450" spans="1:17" ht="19" customHeight="1" x14ac:dyDescent="0.25">
      <c r="A450" s="7"/>
      <c r="B450" s="7"/>
      <c r="C450" s="7"/>
      <c r="D450" s="7"/>
      <c r="E450" s="7"/>
      <c r="F450" s="7"/>
      <c r="G450" s="7"/>
      <c r="H450" s="7"/>
      <c r="I450" s="12"/>
      <c r="J450" s="7"/>
      <c r="K450" s="7"/>
      <c r="L450" s="7" t="str">
        <f>IF(K450="","",VLOOKUP(K450,{"一等奖学金",1000;"二等奖学金",500;"三等奖学金",300;"一等学习优秀奖",900;"二等学习优秀奖",400;"三等学习优秀奖",200;"无",0},2,))</f>
        <v/>
      </c>
      <c r="M450" s="7"/>
    </row>
    <row r="451" spans="1:17" ht="19" customHeight="1" x14ac:dyDescent="0.25">
      <c r="A451" s="7"/>
      <c r="B451" s="7"/>
      <c r="C451" s="7"/>
      <c r="D451" s="7"/>
      <c r="E451" s="7"/>
      <c r="F451" s="7"/>
      <c r="G451" s="7"/>
      <c r="H451" s="7"/>
      <c r="I451" s="12"/>
      <c r="J451" s="7"/>
      <c r="K451" s="7"/>
      <c r="L451" s="7" t="str">
        <f>IF(K451="","",VLOOKUP(K451,{"一等奖学金",1000;"二等奖学金",500;"三等奖学金",300;"一等学习优秀奖",900;"二等学习优秀奖",400;"三等学习优秀奖",200;"无",0},2,))</f>
        <v/>
      </c>
      <c r="M451" s="7"/>
    </row>
    <row r="452" spans="1:17" ht="19" customHeight="1" x14ac:dyDescent="0.25">
      <c r="A452" s="7"/>
      <c r="B452" s="7"/>
      <c r="C452" s="7"/>
      <c r="D452" s="7"/>
      <c r="E452" s="7"/>
      <c r="F452" s="7"/>
      <c r="G452" s="7"/>
      <c r="H452" s="7"/>
      <c r="I452" s="12"/>
      <c r="J452" s="7"/>
      <c r="K452" s="7"/>
      <c r="L452" s="7" t="str">
        <f>IF(K452="","",VLOOKUP(K452,{"一等奖学金",1000;"二等奖学金",500;"三等奖学金",300;"一等学习优秀奖",900;"二等学习优秀奖",400;"三等学习优秀奖",200;"无",0},2,))</f>
        <v/>
      </c>
      <c r="M452" s="7"/>
    </row>
    <row r="453" spans="1:17" ht="19" customHeight="1" x14ac:dyDescent="0.25">
      <c r="A453" s="7"/>
      <c r="B453" s="7"/>
      <c r="C453" s="7"/>
      <c r="D453" s="7"/>
      <c r="E453" s="7"/>
      <c r="F453" s="7"/>
      <c r="G453" s="7"/>
      <c r="H453" s="7"/>
      <c r="I453" s="12"/>
      <c r="J453" s="7"/>
      <c r="K453" s="7"/>
      <c r="L453" s="7" t="str">
        <f>IF(K453="","",VLOOKUP(K453,{"一等奖学金",1000;"二等奖学金",500;"三等奖学金",300;"一等学习优秀奖",900;"二等学习优秀奖",400;"三等学习优秀奖",200;"无",0},2,))</f>
        <v/>
      </c>
      <c r="M453" s="7"/>
    </row>
    <row r="454" spans="1:17" ht="29.25" customHeight="1" x14ac:dyDescent="0.25">
      <c r="A454" s="49" t="s">
        <v>89</v>
      </c>
      <c r="B454" s="50"/>
      <c r="C454" s="51"/>
      <c r="D454" s="9"/>
      <c r="E454" s="9"/>
      <c r="F454" s="5" t="s">
        <v>90</v>
      </c>
      <c r="G454" s="52" t="s">
        <v>529</v>
      </c>
      <c r="H454" s="48"/>
      <c r="I454" s="48"/>
      <c r="J454" s="48"/>
      <c r="K454" s="3" t="s">
        <v>92</v>
      </c>
      <c r="L454" s="53">
        <f>SUM(L438:L453)</f>
        <v>3400</v>
      </c>
      <c r="M454" s="53"/>
    </row>
    <row r="457" spans="1:17" ht="45" customHeight="1" x14ac:dyDescent="0.25">
      <c r="A457" s="45" t="s">
        <v>0</v>
      </c>
      <c r="B457" s="45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</row>
    <row r="458" spans="1:17" ht="25.5" customHeight="1" x14ac:dyDescent="0.25">
      <c r="A458" s="47" t="s">
        <v>581</v>
      </c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</row>
    <row r="459" spans="1:17" ht="21" customHeight="1" x14ac:dyDescent="0.25">
      <c r="A459" s="53" t="s">
        <v>2</v>
      </c>
      <c r="B459" s="58" t="s">
        <v>3</v>
      </c>
      <c r="C459" s="53" t="s">
        <v>4</v>
      </c>
      <c r="D459" s="52" t="s">
        <v>5</v>
      </c>
      <c r="E459" s="48"/>
      <c r="F459" s="48"/>
      <c r="G459" s="48"/>
      <c r="H459" s="48"/>
      <c r="I459" s="48"/>
      <c r="J459" s="48"/>
      <c r="K459" s="62" t="s">
        <v>6</v>
      </c>
      <c r="L459" s="62" t="s">
        <v>7</v>
      </c>
      <c r="M459" s="62" t="s">
        <v>8</v>
      </c>
    </row>
    <row r="460" spans="1:17" ht="34" customHeight="1" x14ac:dyDescent="0.25">
      <c r="A460" s="53"/>
      <c r="B460" s="59"/>
      <c r="C460" s="53"/>
      <c r="D460" s="5" t="s">
        <v>9</v>
      </c>
      <c r="E460" s="5" t="s">
        <v>10</v>
      </c>
      <c r="F460" s="5" t="s">
        <v>11</v>
      </c>
      <c r="G460" s="5" t="s">
        <v>12</v>
      </c>
      <c r="H460" s="5" t="s">
        <v>13</v>
      </c>
      <c r="I460" s="11" t="s">
        <v>14</v>
      </c>
      <c r="J460" s="5" t="s">
        <v>15</v>
      </c>
      <c r="K460" s="62"/>
      <c r="L460" s="62"/>
      <c r="M460" s="62"/>
    </row>
    <row r="461" spans="1:17" ht="19" customHeight="1" x14ac:dyDescent="0.25">
      <c r="A461" s="7">
        <v>2311040113</v>
      </c>
      <c r="B461" s="7" t="s">
        <v>582</v>
      </c>
      <c r="C461" s="7" t="s">
        <v>22</v>
      </c>
      <c r="D461" s="7">
        <v>1</v>
      </c>
      <c r="E461" s="7">
        <v>1</v>
      </c>
      <c r="F461" s="6">
        <v>90.01</v>
      </c>
      <c r="G461" s="6">
        <v>18.96</v>
      </c>
      <c r="H461" s="6" t="s">
        <v>583</v>
      </c>
      <c r="I461" s="6">
        <v>8.65</v>
      </c>
      <c r="J461" s="6" t="s">
        <v>143</v>
      </c>
      <c r="K461" s="7" t="s">
        <v>19</v>
      </c>
      <c r="L461" s="7">
        <f>IF(K461="","",VLOOKUP(K461,{"一等奖学金",1000;"二等奖学金",500;"三等奖学金",300;"无",0},2,))</f>
        <v>1000</v>
      </c>
      <c r="M461" s="7" t="s">
        <v>22</v>
      </c>
      <c r="P461" s="1" t="s">
        <v>19</v>
      </c>
      <c r="Q461" s="1" t="s">
        <v>21</v>
      </c>
    </row>
    <row r="462" spans="1:17" ht="19" customHeight="1" x14ac:dyDescent="0.25">
      <c r="A462" s="7">
        <v>2311040132</v>
      </c>
      <c r="B462" s="7" t="s">
        <v>584</v>
      </c>
      <c r="C462" s="7" t="s">
        <v>22</v>
      </c>
      <c r="D462" s="7">
        <v>3</v>
      </c>
      <c r="E462" s="7">
        <v>4</v>
      </c>
      <c r="F462" s="6">
        <v>89.25</v>
      </c>
      <c r="G462" s="6">
        <v>18.75</v>
      </c>
      <c r="H462" s="6" t="s">
        <v>585</v>
      </c>
      <c r="I462" s="6" t="s">
        <v>523</v>
      </c>
      <c r="J462" s="6">
        <v>0.57999999999999996</v>
      </c>
      <c r="K462" s="7" t="s">
        <v>29</v>
      </c>
      <c r="L462" s="7">
        <v>500</v>
      </c>
      <c r="M462" s="7" t="s">
        <v>22</v>
      </c>
      <c r="P462" s="1" t="s">
        <v>29</v>
      </c>
      <c r="Q462" s="1" t="s">
        <v>20</v>
      </c>
    </row>
    <row r="463" spans="1:17" ht="19" customHeight="1" x14ac:dyDescent="0.25">
      <c r="A463" s="7">
        <v>2311040118</v>
      </c>
      <c r="B463" s="7" t="s">
        <v>586</v>
      </c>
      <c r="C463" s="7" t="s">
        <v>24</v>
      </c>
      <c r="D463" s="7">
        <v>4</v>
      </c>
      <c r="E463" s="7">
        <v>7</v>
      </c>
      <c r="F463" s="6">
        <f>88.97</f>
        <v>88.97</v>
      </c>
      <c r="G463" s="6">
        <v>18.89</v>
      </c>
      <c r="H463" s="6">
        <v>59.69</v>
      </c>
      <c r="I463" s="6">
        <v>7.95</v>
      </c>
      <c r="J463" s="6">
        <v>2.44</v>
      </c>
      <c r="K463" s="7" t="s">
        <v>29</v>
      </c>
      <c r="L463" s="7">
        <f>IF(K463="","",VLOOKUP(K463,{"一等奖学金",1000;"二等奖学金",500;"三等奖学金",300;"无",0},2,))</f>
        <v>500</v>
      </c>
      <c r="M463" s="7" t="s">
        <v>20</v>
      </c>
      <c r="P463" s="1" t="s">
        <v>34</v>
      </c>
      <c r="Q463" s="1" t="s">
        <v>35</v>
      </c>
    </row>
    <row r="464" spans="1:17" ht="19" customHeight="1" x14ac:dyDescent="0.25">
      <c r="A464" s="7">
        <v>2311040118</v>
      </c>
      <c r="B464" s="7" t="s">
        <v>586</v>
      </c>
      <c r="C464" s="42"/>
      <c r="D464" s="7"/>
      <c r="E464" s="7"/>
      <c r="F464" s="6"/>
      <c r="G464" s="6"/>
      <c r="H464" s="6"/>
      <c r="I464" s="6"/>
      <c r="J464" s="6"/>
      <c r="K464" s="7"/>
      <c r="L464" s="7"/>
      <c r="M464" s="7" t="s">
        <v>21</v>
      </c>
      <c r="P464" s="1" t="s">
        <v>22</v>
      </c>
      <c r="Q464" s="1" t="s">
        <v>22</v>
      </c>
    </row>
    <row r="465" spans="1:13" ht="19" customHeight="1" x14ac:dyDescent="0.25">
      <c r="A465" s="7">
        <v>2311040124</v>
      </c>
      <c r="B465" s="7" t="s">
        <v>587</v>
      </c>
      <c r="C465" s="1" t="s">
        <v>22</v>
      </c>
      <c r="D465" s="7">
        <v>5</v>
      </c>
      <c r="E465" s="7">
        <v>3</v>
      </c>
      <c r="F465" s="6">
        <v>88.84</v>
      </c>
      <c r="G465" s="6">
        <v>18.739999999999998</v>
      </c>
      <c r="H465" s="6">
        <v>61.09</v>
      </c>
      <c r="I465" s="6">
        <v>8.35</v>
      </c>
      <c r="J465" s="6">
        <v>0.66</v>
      </c>
      <c r="K465" s="7" t="s">
        <v>34</v>
      </c>
      <c r="L465" s="7">
        <v>300</v>
      </c>
      <c r="M465" s="7" t="s">
        <v>21</v>
      </c>
    </row>
    <row r="466" spans="1:13" ht="19" customHeight="1" x14ac:dyDescent="0.25">
      <c r="A466" s="7">
        <v>2311040101</v>
      </c>
      <c r="B466" s="60" t="s">
        <v>588</v>
      </c>
      <c r="C466" s="7" t="s">
        <v>22</v>
      </c>
      <c r="D466" s="7">
        <v>9</v>
      </c>
      <c r="E466" s="7">
        <v>13</v>
      </c>
      <c r="F466" s="6">
        <v>86.61</v>
      </c>
      <c r="G466" s="6">
        <v>18.98</v>
      </c>
      <c r="H466" s="6">
        <v>56.74</v>
      </c>
      <c r="I466" s="6">
        <v>9.15</v>
      </c>
      <c r="J466" s="6">
        <v>1.74</v>
      </c>
      <c r="K466" s="7" t="s">
        <v>34</v>
      </c>
      <c r="L466" s="7">
        <f>IF(K466="","",VLOOKUP(K466,{"一等奖学金",1000;"二等奖学金",500;"三等奖学金",300;"一等学习优秀奖",900;"二等学习优秀奖",400;"三等学习优秀奖",200;"无",0},2,))</f>
        <v>300</v>
      </c>
      <c r="M466" s="7" t="s">
        <v>22</v>
      </c>
    </row>
    <row r="467" spans="1:13" ht="19" customHeight="1" x14ac:dyDescent="0.25">
      <c r="A467" s="7"/>
      <c r="B467" s="61"/>
      <c r="C467" s="7"/>
      <c r="D467" s="7"/>
      <c r="E467" s="7"/>
      <c r="F467" s="7"/>
      <c r="G467" s="7"/>
      <c r="H467" s="7"/>
      <c r="I467" s="12"/>
      <c r="J467" s="7"/>
      <c r="K467" s="7"/>
      <c r="L467" s="7" t="str">
        <f>IF(K467="","",VLOOKUP(K467,{"一等奖学金",1000;"二等奖学金",500;"三等奖学金",300;"一等学习优秀奖",900;"二等学习优秀奖",400;"三等学习优秀奖",200;"无",0},2,))</f>
        <v/>
      </c>
      <c r="M467" s="7"/>
    </row>
    <row r="468" spans="1:13" ht="19" customHeight="1" x14ac:dyDescent="0.25">
      <c r="A468" s="7"/>
      <c r="B468" s="7"/>
      <c r="C468" s="7"/>
      <c r="D468" s="7"/>
      <c r="E468" s="7"/>
      <c r="F468" s="7"/>
      <c r="G468" s="7"/>
      <c r="H468" s="7"/>
      <c r="I468" s="12"/>
      <c r="J468" s="7"/>
      <c r="K468" s="7"/>
      <c r="L468" s="7" t="str">
        <f>IF(K468="","",VLOOKUP(K468,{"一等奖学金",1000;"二等奖学金",500;"三等奖学金",300;"一等学习优秀奖",900;"二等学习优秀奖",400;"三等学习优秀奖",200;"无",0},2,))</f>
        <v/>
      </c>
      <c r="M468" s="7"/>
    </row>
    <row r="469" spans="1:13" ht="19" customHeight="1" x14ac:dyDescent="0.25">
      <c r="A469" s="7"/>
      <c r="B469" s="7"/>
      <c r="C469" s="7"/>
      <c r="D469" s="7"/>
      <c r="E469" s="7"/>
      <c r="F469" s="7"/>
      <c r="G469" s="7"/>
      <c r="H469" s="7"/>
      <c r="I469" s="12"/>
      <c r="J469" s="7"/>
      <c r="K469" s="7"/>
      <c r="L469" s="7" t="str">
        <f>IF(K469="","",VLOOKUP(K469,{"一等奖学金",1000;"二等奖学金",500;"三等奖学金",300;"一等学习优秀奖",900;"二等学习优秀奖",400;"三等学习优秀奖",200;"无",0},2,))</f>
        <v/>
      </c>
      <c r="M469" s="7"/>
    </row>
    <row r="470" spans="1:13" ht="19" customHeight="1" x14ac:dyDescent="0.25">
      <c r="A470" s="7"/>
      <c r="B470" s="7"/>
      <c r="C470" s="7"/>
      <c r="D470" s="7"/>
      <c r="E470" s="7"/>
      <c r="F470" s="7"/>
      <c r="G470" s="7"/>
      <c r="H470" s="7"/>
      <c r="I470" s="12"/>
      <c r="J470" s="7"/>
      <c r="K470" s="7"/>
      <c r="L470" s="7" t="str">
        <f>IF(K470="","",VLOOKUP(K470,{"一等奖学金",1000;"二等奖学金",500;"三等奖学金",300;"一等学习优秀奖",900;"二等学习优秀奖",400;"三等学习优秀奖",200;"无",0},2,))</f>
        <v/>
      </c>
      <c r="M470" s="7"/>
    </row>
    <row r="471" spans="1:13" ht="19" customHeight="1" x14ac:dyDescent="0.25">
      <c r="A471" s="7"/>
      <c r="B471" s="7"/>
      <c r="C471" s="7"/>
      <c r="D471" s="7"/>
      <c r="E471" s="7"/>
      <c r="F471" s="7"/>
      <c r="G471" s="7"/>
      <c r="H471" s="7"/>
      <c r="I471" s="12"/>
      <c r="J471" s="7"/>
      <c r="K471" s="7"/>
      <c r="L471" s="7" t="str">
        <f>IF(K471="","",VLOOKUP(K471,{"一等奖学金",1000;"二等奖学金",500;"三等奖学金",300;"一等学习优秀奖",900;"二等学习优秀奖",400;"三等学习优秀奖",200;"无",0},2,))</f>
        <v/>
      </c>
      <c r="M471" s="7"/>
    </row>
    <row r="472" spans="1:13" ht="19" customHeight="1" x14ac:dyDescent="0.25">
      <c r="A472" s="7"/>
      <c r="B472" s="7"/>
      <c r="C472" s="7"/>
      <c r="D472" s="7"/>
      <c r="E472" s="7"/>
      <c r="F472" s="7"/>
      <c r="G472" s="7"/>
      <c r="H472" s="7"/>
      <c r="I472" s="12"/>
      <c r="J472" s="7"/>
      <c r="K472" s="7"/>
      <c r="L472" s="7" t="str">
        <f>IF(K472="","",VLOOKUP(K472,{"一等奖学金",1000;"二等奖学金",500;"三等奖学金",300;"一等学习优秀奖",900;"二等学习优秀奖",400;"三等学习优秀奖",200;"无",0},2,))</f>
        <v/>
      </c>
      <c r="M472" s="7"/>
    </row>
    <row r="473" spans="1:13" ht="19" customHeight="1" x14ac:dyDescent="0.25">
      <c r="A473" s="7"/>
      <c r="B473" s="7"/>
      <c r="C473" s="7"/>
      <c r="D473" s="7"/>
      <c r="E473" s="7"/>
      <c r="F473" s="7"/>
      <c r="G473" s="7"/>
      <c r="H473" s="7"/>
      <c r="I473" s="12"/>
      <c r="J473" s="7"/>
      <c r="K473" s="7"/>
      <c r="L473" s="7" t="str">
        <f>IF(K473="","",VLOOKUP(K473,{"一等奖学金",1000;"二等奖学金",500;"三等奖学金",300;"一等学习优秀奖",900;"二等学习优秀奖",400;"三等学习优秀奖",200;"无",0},2,))</f>
        <v/>
      </c>
      <c r="M473" s="7"/>
    </row>
    <row r="474" spans="1:13" ht="19" customHeight="1" x14ac:dyDescent="0.25">
      <c r="A474" s="7"/>
      <c r="B474" s="7"/>
      <c r="C474" s="7"/>
      <c r="D474" s="7"/>
      <c r="E474" s="7"/>
      <c r="F474" s="7"/>
      <c r="G474" s="7"/>
      <c r="H474" s="7"/>
      <c r="I474" s="12"/>
      <c r="J474" s="7"/>
      <c r="K474" s="7"/>
      <c r="L474" s="7" t="str">
        <f>IF(K474="","",VLOOKUP(K474,{"一等奖学金",1000;"二等奖学金",500;"三等奖学金",300;"一等学习优秀奖",900;"二等学习优秀奖",400;"三等学习优秀奖",200;"无",0},2,))</f>
        <v/>
      </c>
      <c r="M474" s="7"/>
    </row>
    <row r="475" spans="1:13" ht="19" customHeight="1" x14ac:dyDescent="0.25">
      <c r="A475" s="7"/>
      <c r="B475" s="7"/>
      <c r="C475" s="7"/>
      <c r="D475" s="7"/>
      <c r="E475" s="7"/>
      <c r="F475" s="7"/>
      <c r="G475" s="7"/>
      <c r="H475" s="7"/>
      <c r="I475" s="12"/>
      <c r="J475" s="7"/>
      <c r="K475" s="7"/>
      <c r="L475" s="7" t="str">
        <f>IF(K475="","",VLOOKUP(K475,{"一等奖学金",1000;"二等奖学金",500;"三等奖学金",300;"一等学习优秀奖",900;"二等学习优秀奖",400;"三等学习优秀奖",200;"无",0},2,))</f>
        <v/>
      </c>
      <c r="M475" s="7"/>
    </row>
    <row r="476" spans="1:13" ht="19" customHeight="1" x14ac:dyDescent="0.25">
      <c r="A476" s="7"/>
      <c r="B476" s="7"/>
      <c r="C476" s="7"/>
      <c r="D476" s="7"/>
      <c r="E476" s="7"/>
      <c r="F476" s="7"/>
      <c r="G476" s="7"/>
      <c r="H476" s="7"/>
      <c r="I476" s="12"/>
      <c r="J476" s="7"/>
      <c r="K476" s="7"/>
      <c r="L476" s="7" t="str">
        <f>IF(K476="","",VLOOKUP(K476,{"一等奖学金",1000;"二等奖学金",500;"三等奖学金",300;"一等学习优秀奖",900;"二等学习优秀奖",400;"三等学习优秀奖",200;"无",0},2,))</f>
        <v/>
      </c>
      <c r="M476" s="7"/>
    </row>
    <row r="477" spans="1:13" ht="29.25" customHeight="1" x14ac:dyDescent="0.25">
      <c r="A477" s="49" t="s">
        <v>89</v>
      </c>
      <c r="B477" s="50"/>
      <c r="C477" s="51"/>
      <c r="D477" s="9"/>
      <c r="E477" s="9"/>
      <c r="F477" s="5" t="s">
        <v>90</v>
      </c>
      <c r="G477" s="52" t="s">
        <v>529</v>
      </c>
      <c r="H477" s="48"/>
      <c r="I477" s="48"/>
      <c r="J477" s="48"/>
      <c r="K477" s="3" t="s">
        <v>92</v>
      </c>
      <c r="L477" s="53">
        <f>SUM(L461:L476)</f>
        <v>2600</v>
      </c>
      <c r="M477" s="53"/>
    </row>
    <row r="480" spans="1:13" ht="45" customHeight="1" x14ac:dyDescent="0.25">
      <c r="A480" s="45" t="s">
        <v>0</v>
      </c>
      <c r="B480" s="45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</row>
    <row r="481" spans="1:17" ht="25.5" customHeight="1" x14ac:dyDescent="0.25">
      <c r="A481" s="47" t="s">
        <v>589</v>
      </c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</row>
    <row r="482" spans="1:17" ht="21" customHeight="1" x14ac:dyDescent="0.25">
      <c r="A482" s="53" t="s">
        <v>2</v>
      </c>
      <c r="B482" s="58" t="s">
        <v>3</v>
      </c>
      <c r="C482" s="53" t="s">
        <v>4</v>
      </c>
      <c r="D482" s="52" t="s">
        <v>5</v>
      </c>
      <c r="E482" s="48"/>
      <c r="F482" s="48"/>
      <c r="G482" s="48"/>
      <c r="H482" s="48"/>
      <c r="I482" s="48"/>
      <c r="J482" s="48"/>
      <c r="K482" s="62" t="s">
        <v>6</v>
      </c>
      <c r="L482" s="62" t="s">
        <v>7</v>
      </c>
      <c r="M482" s="62" t="s">
        <v>8</v>
      </c>
    </row>
    <row r="483" spans="1:17" ht="34" customHeight="1" x14ac:dyDescent="0.25">
      <c r="A483" s="53"/>
      <c r="B483" s="59"/>
      <c r="C483" s="53"/>
      <c r="D483" s="5" t="s">
        <v>9</v>
      </c>
      <c r="E483" s="5" t="s">
        <v>10</v>
      </c>
      <c r="F483" s="5" t="s">
        <v>11</v>
      </c>
      <c r="G483" s="5" t="s">
        <v>12</v>
      </c>
      <c r="H483" s="5" t="s">
        <v>13</v>
      </c>
      <c r="I483" s="11" t="s">
        <v>14</v>
      </c>
      <c r="J483" s="5" t="s">
        <v>15</v>
      </c>
      <c r="K483" s="62"/>
      <c r="L483" s="62"/>
      <c r="M483" s="62"/>
    </row>
    <row r="484" spans="1:17" ht="19" customHeight="1" x14ac:dyDescent="0.25">
      <c r="A484" s="7">
        <v>2311050120</v>
      </c>
      <c r="B484" s="7" t="s">
        <v>590</v>
      </c>
      <c r="C484" s="7" t="s">
        <v>22</v>
      </c>
      <c r="D484" s="6">
        <v>1</v>
      </c>
      <c r="E484" s="6">
        <v>3</v>
      </c>
      <c r="F484" s="6" t="s">
        <v>591</v>
      </c>
      <c r="G484" s="6">
        <v>19.34</v>
      </c>
      <c r="H484" s="6" t="s">
        <v>592</v>
      </c>
      <c r="I484" s="6" t="s">
        <v>142</v>
      </c>
      <c r="J484" s="6" t="s">
        <v>130</v>
      </c>
      <c r="K484" s="7" t="s">
        <v>19</v>
      </c>
      <c r="L484" s="7">
        <f>IF(K484="","",VLOOKUP(K484,{"一等奖学金",1000;"二等奖学金",500;"三等奖学金",300;"无",0},2,))</f>
        <v>1000</v>
      </c>
      <c r="M484" s="7" t="s">
        <v>21</v>
      </c>
      <c r="P484" s="1" t="s">
        <v>19</v>
      </c>
      <c r="Q484" s="1" t="s">
        <v>21</v>
      </c>
    </row>
    <row r="485" spans="1:17" ht="19" customHeight="1" x14ac:dyDescent="0.25">
      <c r="A485" s="7">
        <v>2311050103</v>
      </c>
      <c r="B485" s="7" t="s">
        <v>593</v>
      </c>
      <c r="C485" s="7" t="s">
        <v>22</v>
      </c>
      <c r="D485" s="6">
        <v>2</v>
      </c>
      <c r="E485" s="6">
        <v>1</v>
      </c>
      <c r="F485" s="6" t="s">
        <v>594</v>
      </c>
      <c r="G485" s="6">
        <v>19.34</v>
      </c>
      <c r="H485" s="6" t="s">
        <v>153</v>
      </c>
      <c r="I485" s="6" t="s">
        <v>595</v>
      </c>
      <c r="J485" s="6" t="s">
        <v>58</v>
      </c>
      <c r="K485" s="7" t="s">
        <v>29</v>
      </c>
      <c r="L485" s="7">
        <v>500</v>
      </c>
      <c r="M485" s="7" t="s">
        <v>22</v>
      </c>
      <c r="P485" s="1" t="s">
        <v>29</v>
      </c>
      <c r="Q485" s="1" t="s">
        <v>20</v>
      </c>
    </row>
    <row r="486" spans="1:17" ht="19" customHeight="1" x14ac:dyDescent="0.25">
      <c r="A486" s="7">
        <v>2311050138</v>
      </c>
      <c r="B486" s="7" t="s">
        <v>596</v>
      </c>
      <c r="C486" s="7" t="s">
        <v>254</v>
      </c>
      <c r="D486" s="6">
        <v>3</v>
      </c>
      <c r="E486" s="6">
        <v>8</v>
      </c>
      <c r="F486" s="6" t="s">
        <v>597</v>
      </c>
      <c r="G486" s="6">
        <v>19.82</v>
      </c>
      <c r="H486" s="6" t="s">
        <v>598</v>
      </c>
      <c r="I486" s="6" t="s">
        <v>517</v>
      </c>
      <c r="J486" s="6" t="s">
        <v>599</v>
      </c>
      <c r="K486" s="7" t="s">
        <v>29</v>
      </c>
      <c r="L486" s="7">
        <f>IF(K486="","",VLOOKUP(K486,{"一等奖学金",1000;"二等奖学金",500;"三等奖学金",300;"无",0},2,))</f>
        <v>500</v>
      </c>
      <c r="M486" s="7" t="s">
        <v>20</v>
      </c>
      <c r="P486" s="1" t="s">
        <v>34</v>
      </c>
      <c r="Q486" s="1" t="s">
        <v>35</v>
      </c>
    </row>
    <row r="487" spans="1:17" ht="19" customHeight="1" x14ac:dyDescent="0.25">
      <c r="A487" s="7">
        <v>2311050138</v>
      </c>
      <c r="B487" s="7" t="s">
        <v>596</v>
      </c>
      <c r="D487" s="43"/>
      <c r="E487" s="6"/>
      <c r="F487" s="6"/>
      <c r="G487" s="6"/>
      <c r="H487" s="6"/>
      <c r="I487" s="6"/>
      <c r="J487" s="6"/>
      <c r="K487" s="7"/>
      <c r="L487" s="7"/>
      <c r="M487" s="7" t="s">
        <v>21</v>
      </c>
      <c r="P487" s="1" t="s">
        <v>22</v>
      </c>
      <c r="Q487" s="1" t="s">
        <v>22</v>
      </c>
    </row>
    <row r="488" spans="1:17" ht="19" customHeight="1" x14ac:dyDescent="0.25">
      <c r="A488" s="7">
        <v>2311050132</v>
      </c>
      <c r="B488" s="7" t="s">
        <v>600</v>
      </c>
      <c r="C488" s="7" t="s">
        <v>22</v>
      </c>
      <c r="D488" s="6">
        <v>5</v>
      </c>
      <c r="E488" s="6">
        <v>4</v>
      </c>
      <c r="F488" s="6" t="s">
        <v>601</v>
      </c>
      <c r="G488" s="6">
        <v>19.36</v>
      </c>
      <c r="H488" s="6" t="s">
        <v>602</v>
      </c>
      <c r="I488" s="6" t="s">
        <v>176</v>
      </c>
      <c r="J488" s="6" t="s">
        <v>603</v>
      </c>
      <c r="K488" s="7" t="s">
        <v>29</v>
      </c>
      <c r="L488" s="7">
        <f>IF(K488="","",VLOOKUP(K488,{"一等奖学金",1000;"二等奖学金",500;"三等奖学金",300;"一等学习优秀奖",900;"二等学习优秀奖",400;"三等学习优秀奖",200;"无",0},2,))</f>
        <v>500</v>
      </c>
      <c r="M488" s="7" t="s">
        <v>22</v>
      </c>
    </row>
    <row r="489" spans="1:17" ht="19" customHeight="1" x14ac:dyDescent="0.25">
      <c r="A489" s="7">
        <v>2311050117</v>
      </c>
      <c r="B489" s="7" t="s">
        <v>604</v>
      </c>
      <c r="C489" s="7" t="s">
        <v>22</v>
      </c>
      <c r="D489" s="6">
        <v>7</v>
      </c>
      <c r="E489" s="6">
        <v>6</v>
      </c>
      <c r="F489" s="6" t="s">
        <v>605</v>
      </c>
      <c r="G489" s="6" t="s">
        <v>606</v>
      </c>
      <c r="H489" s="6" t="s">
        <v>607</v>
      </c>
      <c r="I489" s="6" t="s">
        <v>142</v>
      </c>
      <c r="J489" s="6" t="s">
        <v>143</v>
      </c>
      <c r="K489" s="7" t="s">
        <v>34</v>
      </c>
      <c r="L489" s="7">
        <f>IF(K489="","",VLOOKUP(K489,{"一等奖学金",1000;"二等奖学金",500;"三等奖学金",300;"一等学习优秀奖",900;"二等学习优秀奖",400;"三等学习优秀奖",200;"无",0},2,))</f>
        <v>300</v>
      </c>
      <c r="M489" s="7" t="s">
        <v>22</v>
      </c>
    </row>
    <row r="490" spans="1:17" ht="19" customHeight="1" x14ac:dyDescent="0.25">
      <c r="A490" s="7">
        <v>2311050104</v>
      </c>
      <c r="B490" s="7" t="s">
        <v>608</v>
      </c>
      <c r="C490" s="7" t="s">
        <v>22</v>
      </c>
      <c r="D490" s="6">
        <v>8</v>
      </c>
      <c r="E490" s="6">
        <v>5</v>
      </c>
      <c r="F490" s="6" t="s">
        <v>609</v>
      </c>
      <c r="G490" s="6">
        <v>19.32</v>
      </c>
      <c r="H490" s="6" t="s">
        <v>610</v>
      </c>
      <c r="I490" s="6">
        <v>8.5500000000000007</v>
      </c>
      <c r="J490" s="6" t="s">
        <v>611</v>
      </c>
      <c r="K490" s="7" t="s">
        <v>34</v>
      </c>
      <c r="L490" s="7">
        <f>IF(K490="","",VLOOKUP(K490,{"一等奖学金",1000;"二等奖学金",500;"三等奖学金",300;"一等学习优秀奖",900;"二等学习优秀奖",400;"三等学习优秀奖",200;"无",0},2,))</f>
        <v>300</v>
      </c>
      <c r="M490" s="7" t="s">
        <v>22</v>
      </c>
    </row>
    <row r="491" spans="1:17" ht="19" customHeight="1" x14ac:dyDescent="0.25">
      <c r="A491" s="7">
        <v>2311050118</v>
      </c>
      <c r="B491" s="7" t="s">
        <v>612</v>
      </c>
      <c r="C491" s="7" t="s">
        <v>22</v>
      </c>
      <c r="D491" s="6">
        <v>12</v>
      </c>
      <c r="E491" s="6">
        <v>11</v>
      </c>
      <c r="F491" s="6" t="s">
        <v>613</v>
      </c>
      <c r="G491" s="6">
        <v>19.38</v>
      </c>
      <c r="H491" s="6" t="s">
        <v>614</v>
      </c>
      <c r="I491" s="6" t="s">
        <v>180</v>
      </c>
      <c r="J491" s="6" t="s">
        <v>378</v>
      </c>
      <c r="K491" s="7" t="s">
        <v>34</v>
      </c>
      <c r="L491" s="7">
        <f>IF(K491="","",VLOOKUP(K491,{"一等奖学金",1000;"二等奖学金",500;"三等奖学金",300;"一等学习优秀奖",900;"二等学习优秀奖",400;"三等学习优秀奖",200;"无",0},2,))</f>
        <v>300</v>
      </c>
      <c r="M491" s="7" t="s">
        <v>22</v>
      </c>
    </row>
    <row r="492" spans="1:17" ht="19" customHeight="1" x14ac:dyDescent="0.25">
      <c r="A492" s="7"/>
      <c r="B492" s="7"/>
      <c r="C492" s="7"/>
      <c r="D492" s="7"/>
      <c r="E492" s="7"/>
      <c r="F492" s="7"/>
      <c r="G492" s="7"/>
      <c r="H492" s="7"/>
      <c r="I492" s="12"/>
      <c r="J492" s="7"/>
      <c r="K492" s="7"/>
      <c r="L492" s="7" t="str">
        <f>IF(K492="","",VLOOKUP(K492,{"一等奖学金",1000;"二等奖学金",500;"三等奖学金",300;"一等学习优秀奖",900;"二等学习优秀奖",400;"三等学习优秀奖",200;"无",0},2,))</f>
        <v/>
      </c>
      <c r="M492" s="7"/>
    </row>
    <row r="493" spans="1:17" ht="19" customHeight="1" x14ac:dyDescent="0.25">
      <c r="A493" s="7"/>
      <c r="B493" s="7"/>
      <c r="C493" s="7"/>
      <c r="D493" s="7"/>
      <c r="E493" s="7"/>
      <c r="F493" s="7"/>
      <c r="G493" s="7"/>
      <c r="H493" s="7"/>
      <c r="I493" s="12"/>
      <c r="J493" s="7"/>
      <c r="K493" s="7"/>
      <c r="L493" s="7" t="str">
        <f>IF(K493="","",VLOOKUP(K493,{"一等奖学金",1000;"二等奖学金",500;"三等奖学金",300;"一等学习优秀奖",900;"二等学习优秀奖",400;"三等学习优秀奖",200;"无",0},2,))</f>
        <v/>
      </c>
      <c r="M493" s="7"/>
    </row>
    <row r="494" spans="1:17" ht="19" customHeight="1" x14ac:dyDescent="0.25">
      <c r="A494" s="7"/>
      <c r="B494" s="7"/>
      <c r="C494" s="7"/>
      <c r="D494" s="7"/>
      <c r="E494" s="7"/>
      <c r="F494" s="7"/>
      <c r="G494" s="7"/>
      <c r="H494" s="7"/>
      <c r="I494" s="12"/>
      <c r="J494" s="7"/>
      <c r="K494" s="7"/>
      <c r="L494" s="7" t="str">
        <f>IF(K494="","",VLOOKUP(K494,{"一等奖学金",1000;"二等奖学金",500;"三等奖学金",300;"一等学习优秀奖",900;"二等学习优秀奖",400;"三等学习优秀奖",200;"无",0},2,))</f>
        <v/>
      </c>
      <c r="M494" s="7"/>
    </row>
    <row r="495" spans="1:17" ht="19" customHeight="1" x14ac:dyDescent="0.25">
      <c r="A495" s="7"/>
      <c r="B495" s="7"/>
      <c r="C495" s="7"/>
      <c r="D495" s="7"/>
      <c r="E495" s="7"/>
      <c r="F495" s="7"/>
      <c r="G495" s="7"/>
      <c r="H495" s="7"/>
      <c r="I495" s="12"/>
      <c r="J495" s="7"/>
      <c r="K495" s="7"/>
      <c r="L495" s="7" t="str">
        <f>IF(K495="","",VLOOKUP(K495,{"一等奖学金",1000;"二等奖学金",500;"三等奖学金",300;"一等学习优秀奖",900;"二等学习优秀奖",400;"三等学习优秀奖",200;"无",0},2,))</f>
        <v/>
      </c>
      <c r="M495" s="7"/>
    </row>
    <row r="496" spans="1:17" ht="19" customHeight="1" x14ac:dyDescent="0.25">
      <c r="A496" s="7"/>
      <c r="B496" s="7"/>
      <c r="C496" s="7"/>
      <c r="D496" s="7"/>
      <c r="E496" s="7"/>
      <c r="F496" s="7"/>
      <c r="G496" s="7"/>
      <c r="H496" s="7"/>
      <c r="I496" s="12"/>
      <c r="J496" s="7"/>
      <c r="K496" s="7"/>
      <c r="L496" s="7" t="str">
        <f>IF(K496="","",VLOOKUP(K496,{"一等奖学金",1000;"二等奖学金",500;"三等奖学金",300;"一等学习优秀奖",900;"二等学习优秀奖",400;"三等学习优秀奖",200;"无",0},2,))</f>
        <v/>
      </c>
      <c r="M496" s="7"/>
    </row>
    <row r="497" spans="1:17" ht="19" customHeight="1" x14ac:dyDescent="0.25">
      <c r="A497" s="7"/>
      <c r="B497" s="7"/>
      <c r="C497" s="7"/>
      <c r="D497" s="7"/>
      <c r="E497" s="7"/>
      <c r="F497" s="7"/>
      <c r="G497" s="7"/>
      <c r="H497" s="7"/>
      <c r="I497" s="12"/>
      <c r="J497" s="7"/>
      <c r="K497" s="7"/>
      <c r="L497" s="7" t="str">
        <f>IF(K497="","",VLOOKUP(K497,{"一等奖学金",1000;"二等奖学金",500;"三等奖学金",300;"一等学习优秀奖",900;"二等学习优秀奖",400;"三等学习优秀奖",200;"无",0},2,))</f>
        <v/>
      </c>
      <c r="M497" s="7"/>
    </row>
    <row r="498" spans="1:17" ht="19" customHeight="1" x14ac:dyDescent="0.25">
      <c r="A498" s="7"/>
      <c r="B498" s="7"/>
      <c r="C498" s="7"/>
      <c r="D498" s="7"/>
      <c r="E498" s="7"/>
      <c r="F498" s="7"/>
      <c r="G498" s="7"/>
      <c r="H498" s="7"/>
      <c r="I498" s="12"/>
      <c r="J498" s="7"/>
      <c r="K498" s="7"/>
      <c r="L498" s="7" t="str">
        <f>IF(K498="","",VLOOKUP(K498,{"一等奖学金",1000;"二等奖学金",500;"三等奖学金",300;"一等学习优秀奖",900;"二等学习优秀奖",400;"三等学习优秀奖",200;"无",0},2,))</f>
        <v/>
      </c>
      <c r="M498" s="7"/>
    </row>
    <row r="499" spans="1:17" ht="19" customHeight="1" x14ac:dyDescent="0.25">
      <c r="A499" s="7"/>
      <c r="B499" s="7"/>
      <c r="C499" s="7"/>
      <c r="D499" s="7"/>
      <c r="E499" s="7"/>
      <c r="F499" s="7"/>
      <c r="G499" s="7"/>
      <c r="H499" s="7"/>
      <c r="I499" s="12"/>
      <c r="J499" s="7"/>
      <c r="K499" s="7"/>
      <c r="L499" s="7" t="str">
        <f>IF(K499="","",VLOOKUP(K499,{"一等奖学金",1000;"二等奖学金",500;"三等奖学金",300;"一等学习优秀奖",900;"二等学习优秀奖",400;"三等学习优秀奖",200;"无",0},2,))</f>
        <v/>
      </c>
      <c r="M499" s="7"/>
    </row>
    <row r="500" spans="1:17" ht="29.25" customHeight="1" x14ac:dyDescent="0.25">
      <c r="A500" s="49" t="s">
        <v>89</v>
      </c>
      <c r="B500" s="50"/>
      <c r="C500" s="51"/>
      <c r="D500" s="9"/>
      <c r="E500" s="9"/>
      <c r="F500" s="5" t="s">
        <v>90</v>
      </c>
      <c r="G500" s="52" t="s">
        <v>529</v>
      </c>
      <c r="H500" s="48"/>
      <c r="I500" s="48"/>
      <c r="J500" s="48"/>
      <c r="K500" s="3" t="s">
        <v>92</v>
      </c>
      <c r="L500" s="53">
        <f>SUM(L484:L499)</f>
        <v>3400</v>
      </c>
      <c r="M500" s="53"/>
    </row>
    <row r="503" spans="1:17" ht="45" customHeight="1" x14ac:dyDescent="0.25">
      <c r="A503" s="45" t="s">
        <v>0</v>
      </c>
      <c r="B503" s="45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</row>
    <row r="504" spans="1:17" ht="25.5" customHeight="1" x14ac:dyDescent="0.25">
      <c r="A504" s="47" t="s">
        <v>615</v>
      </c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</row>
    <row r="505" spans="1:17" ht="21" customHeight="1" x14ac:dyDescent="0.25">
      <c r="A505" s="53" t="s">
        <v>2</v>
      </c>
      <c r="B505" s="58" t="s">
        <v>3</v>
      </c>
      <c r="C505" s="53" t="s">
        <v>4</v>
      </c>
      <c r="D505" s="52" t="s">
        <v>5</v>
      </c>
      <c r="E505" s="48"/>
      <c r="F505" s="48"/>
      <c r="G505" s="48"/>
      <c r="H505" s="48"/>
      <c r="I505" s="48"/>
      <c r="J505" s="48"/>
      <c r="K505" s="62" t="s">
        <v>6</v>
      </c>
      <c r="L505" s="62" t="s">
        <v>7</v>
      </c>
      <c r="M505" s="62" t="s">
        <v>8</v>
      </c>
    </row>
    <row r="506" spans="1:17" ht="34" customHeight="1" x14ac:dyDescent="0.25">
      <c r="A506" s="53"/>
      <c r="B506" s="59"/>
      <c r="C506" s="53"/>
      <c r="D506" s="5" t="s">
        <v>9</v>
      </c>
      <c r="E506" s="5" t="s">
        <v>10</v>
      </c>
      <c r="F506" s="5" t="s">
        <v>11</v>
      </c>
      <c r="G506" s="5" t="s">
        <v>12</v>
      </c>
      <c r="H506" s="5" t="s">
        <v>13</v>
      </c>
      <c r="I506" s="11" t="s">
        <v>14</v>
      </c>
      <c r="J506" s="5" t="s">
        <v>15</v>
      </c>
      <c r="K506" s="62"/>
      <c r="L506" s="62"/>
      <c r="M506" s="62"/>
    </row>
    <row r="507" spans="1:17" ht="19" customHeight="1" x14ac:dyDescent="0.25">
      <c r="A507" s="7">
        <v>2311050226</v>
      </c>
      <c r="B507" s="7" t="s">
        <v>616</v>
      </c>
      <c r="C507" s="7" t="s">
        <v>24</v>
      </c>
      <c r="D507" s="7">
        <v>3</v>
      </c>
      <c r="E507" s="7">
        <v>3</v>
      </c>
      <c r="F507" s="6" t="s">
        <v>617</v>
      </c>
      <c r="G507" s="6" t="s">
        <v>618</v>
      </c>
      <c r="H507" s="6" t="s">
        <v>619</v>
      </c>
      <c r="I507" s="6">
        <v>8.65</v>
      </c>
      <c r="J507" s="6" t="s">
        <v>242</v>
      </c>
      <c r="K507" s="7" t="s">
        <v>29</v>
      </c>
      <c r="L507" s="7">
        <v>500</v>
      </c>
      <c r="M507" s="7" t="s">
        <v>21</v>
      </c>
      <c r="P507" s="1" t="s">
        <v>19</v>
      </c>
      <c r="Q507" s="1" t="s">
        <v>21</v>
      </c>
    </row>
    <row r="508" spans="1:17" ht="19" customHeight="1" x14ac:dyDescent="0.25">
      <c r="A508" s="7">
        <v>2311050216</v>
      </c>
      <c r="B508" s="7" t="s">
        <v>620</v>
      </c>
      <c r="C508" s="7" t="s">
        <v>22</v>
      </c>
      <c r="D508" s="7">
        <v>4</v>
      </c>
      <c r="E508" s="7">
        <v>6</v>
      </c>
      <c r="F508" s="6" t="s">
        <v>621</v>
      </c>
      <c r="G508" s="6" t="s">
        <v>622</v>
      </c>
      <c r="H508" s="6">
        <v>57.81</v>
      </c>
      <c r="I508" s="6" t="s">
        <v>623</v>
      </c>
      <c r="J508" s="6">
        <v>2.31</v>
      </c>
      <c r="K508" s="7" t="s">
        <v>29</v>
      </c>
      <c r="L508" s="7">
        <f>IF(K508="","",VLOOKUP(K508,{"一等奖学金",1000;"二等奖学金",500;"三等奖学金",300;"一等学习优秀奖",900;"二等学习优秀奖",400;"三等学习优秀奖",200;"无",0},2,))</f>
        <v>500</v>
      </c>
      <c r="M508" s="7" t="s">
        <v>22</v>
      </c>
      <c r="P508" s="1" t="s">
        <v>29</v>
      </c>
      <c r="Q508" s="1" t="s">
        <v>20</v>
      </c>
    </row>
    <row r="509" spans="1:17" ht="19" customHeight="1" x14ac:dyDescent="0.25">
      <c r="A509" s="7">
        <v>2311050233</v>
      </c>
      <c r="B509" s="7" t="s">
        <v>624</v>
      </c>
      <c r="C509" s="7" t="s">
        <v>17</v>
      </c>
      <c r="D509" s="7">
        <v>5</v>
      </c>
      <c r="E509" s="7">
        <v>10</v>
      </c>
      <c r="F509" s="6">
        <v>87.72</v>
      </c>
      <c r="G509" s="6">
        <v>19.940000000000001</v>
      </c>
      <c r="H509" s="6" t="s">
        <v>625</v>
      </c>
      <c r="I509" s="6">
        <v>7.95</v>
      </c>
      <c r="J509" s="6">
        <v>2.42</v>
      </c>
      <c r="K509" s="7" t="s">
        <v>34</v>
      </c>
      <c r="L509" s="7">
        <v>300</v>
      </c>
      <c r="M509" s="7" t="s">
        <v>21</v>
      </c>
      <c r="P509" s="1" t="s">
        <v>34</v>
      </c>
      <c r="Q509" s="1" t="s">
        <v>35</v>
      </c>
    </row>
    <row r="510" spans="1:17" ht="19" customHeight="1" x14ac:dyDescent="0.25">
      <c r="A510" s="7">
        <v>2311050233</v>
      </c>
      <c r="B510" s="7" t="s">
        <v>624</v>
      </c>
      <c r="C510" s="7"/>
      <c r="D510" s="7"/>
      <c r="E510" s="7"/>
      <c r="F510" s="6"/>
      <c r="G510" s="6"/>
      <c r="H510" s="6"/>
      <c r="I510" s="6"/>
      <c r="J510" s="6"/>
      <c r="K510" s="7"/>
      <c r="L510" s="7"/>
      <c r="M510" s="7" t="s">
        <v>20</v>
      </c>
      <c r="P510" s="1" t="s">
        <v>22</v>
      </c>
      <c r="Q510" s="1" t="s">
        <v>22</v>
      </c>
    </row>
    <row r="511" spans="1:17" ht="19" customHeight="1" x14ac:dyDescent="0.25">
      <c r="A511" s="7">
        <v>2311050203</v>
      </c>
      <c r="B511" s="7" t="s">
        <v>626</v>
      </c>
      <c r="C511" s="1" t="s">
        <v>95</v>
      </c>
      <c r="D511" s="7">
        <v>6</v>
      </c>
      <c r="E511" s="7">
        <v>9</v>
      </c>
      <c r="F511" s="6" t="s">
        <v>627</v>
      </c>
      <c r="G511" s="6" t="s">
        <v>628</v>
      </c>
      <c r="H511" s="6" t="s">
        <v>629</v>
      </c>
      <c r="I511" s="6" t="s">
        <v>630</v>
      </c>
      <c r="J511" s="6">
        <v>2.0499999999999998</v>
      </c>
      <c r="K511" s="7" t="s">
        <v>34</v>
      </c>
      <c r="L511" s="7">
        <v>300</v>
      </c>
      <c r="M511" s="7" t="s">
        <v>22</v>
      </c>
    </row>
    <row r="512" spans="1:17" ht="19" customHeight="1" x14ac:dyDescent="0.25">
      <c r="A512" s="7">
        <v>2311050238</v>
      </c>
      <c r="B512" s="7" t="s">
        <v>631</v>
      </c>
      <c r="C512" s="7" t="s">
        <v>22</v>
      </c>
      <c r="D512" s="7">
        <v>8</v>
      </c>
      <c r="E512" s="7">
        <v>7</v>
      </c>
      <c r="F512" s="6" t="s">
        <v>632</v>
      </c>
      <c r="G512" s="6" t="s">
        <v>189</v>
      </c>
      <c r="H512" s="6">
        <v>58.07</v>
      </c>
      <c r="I512" s="6" t="s">
        <v>392</v>
      </c>
      <c r="J512" s="6" t="s">
        <v>347</v>
      </c>
      <c r="K512" s="7" t="s">
        <v>34</v>
      </c>
      <c r="L512" s="7">
        <f>IF(K512="","",VLOOKUP(K512,{"一等奖学金",1000;"二等奖学金",500;"三等奖学金",300;"一等学习优秀奖",900;"二等学习优秀奖",400;"三等学习优秀奖",200;"无",0},2,))</f>
        <v>300</v>
      </c>
      <c r="M512" s="7" t="s">
        <v>22</v>
      </c>
    </row>
    <row r="513" spans="1:13" ht="19" customHeight="1" x14ac:dyDescent="0.25">
      <c r="A513" s="7"/>
      <c r="B513" s="7"/>
      <c r="C513" s="7"/>
      <c r="D513" s="7"/>
      <c r="E513" s="7"/>
      <c r="F513" s="7"/>
      <c r="G513" s="7"/>
      <c r="H513" s="7"/>
      <c r="I513" s="12"/>
      <c r="J513" s="7"/>
      <c r="K513" s="7"/>
      <c r="L513" s="7"/>
      <c r="M513" s="7"/>
    </row>
    <row r="514" spans="1:13" ht="19" customHeight="1" x14ac:dyDescent="0.25">
      <c r="A514" s="7"/>
      <c r="B514" s="7"/>
      <c r="C514" s="7"/>
      <c r="D514" s="7"/>
      <c r="E514" s="7"/>
      <c r="F514" s="7"/>
      <c r="G514" s="7"/>
      <c r="H514" s="7"/>
      <c r="I514" s="12"/>
      <c r="J514" s="7"/>
      <c r="K514" s="7"/>
      <c r="L514" s="7"/>
      <c r="M514" s="7"/>
    </row>
    <row r="515" spans="1:13" ht="19" customHeight="1" x14ac:dyDescent="0.25">
      <c r="A515" s="7"/>
      <c r="B515" s="7"/>
      <c r="C515" s="7"/>
      <c r="D515" s="7"/>
      <c r="E515" s="7"/>
      <c r="F515" s="7"/>
      <c r="G515" s="7"/>
      <c r="H515" s="7"/>
      <c r="I515" s="12"/>
      <c r="J515" s="7"/>
      <c r="K515" s="7"/>
      <c r="L515" s="7"/>
      <c r="M515" s="7"/>
    </row>
    <row r="516" spans="1:13" ht="19" customHeight="1" x14ac:dyDescent="0.25">
      <c r="A516" s="7"/>
      <c r="B516" s="7"/>
      <c r="C516" s="7"/>
      <c r="D516" s="7"/>
      <c r="E516" s="7"/>
      <c r="F516" s="7"/>
      <c r="G516" s="7"/>
      <c r="H516" s="7"/>
      <c r="I516" s="12"/>
      <c r="J516" s="7"/>
      <c r="K516" s="7"/>
      <c r="L516" s="7" t="str">
        <f>IF(K516="","",VLOOKUP(K516,{"一等奖学金",1000;"二等奖学金",500;"三等奖学金",300;"一等学习优秀奖",900;"二等学习优秀奖",400;"三等学习优秀奖",200;"无",0},2,))</f>
        <v/>
      </c>
      <c r="M516" s="7"/>
    </row>
    <row r="517" spans="1:13" ht="19" customHeight="1" x14ac:dyDescent="0.25">
      <c r="A517" s="7"/>
      <c r="B517" s="7"/>
      <c r="C517" s="7"/>
      <c r="D517" s="7"/>
      <c r="E517" s="7"/>
      <c r="F517" s="7"/>
      <c r="G517" s="7"/>
      <c r="H517" s="7"/>
      <c r="I517" s="12"/>
      <c r="J517" s="7"/>
      <c r="K517" s="7"/>
      <c r="L517" s="7" t="str">
        <f>IF(K517="","",VLOOKUP(K517,{"一等奖学金",1000;"二等奖学金",500;"三等奖学金",300;"一等学习优秀奖",900;"二等学习优秀奖",400;"三等学习优秀奖",200;"无",0},2,))</f>
        <v/>
      </c>
      <c r="M517" s="7"/>
    </row>
    <row r="518" spans="1:13" ht="19" customHeight="1" x14ac:dyDescent="0.25">
      <c r="A518" s="7"/>
      <c r="B518" s="7"/>
      <c r="C518" s="7"/>
      <c r="D518" s="7"/>
      <c r="E518" s="7"/>
      <c r="F518" s="7"/>
      <c r="G518" s="7"/>
      <c r="H518" s="7"/>
      <c r="I518" s="12"/>
      <c r="J518" s="7"/>
      <c r="K518" s="7"/>
      <c r="L518" s="7" t="str">
        <f>IF(K518="","",VLOOKUP(K518,{"一等奖学金",1000;"二等奖学金",500;"三等奖学金",300;"一等学习优秀奖",900;"二等学习优秀奖",400;"三等学习优秀奖",200;"无",0},2,))</f>
        <v/>
      </c>
      <c r="M518" s="7"/>
    </row>
    <row r="519" spans="1:13" ht="19" customHeight="1" x14ac:dyDescent="0.25">
      <c r="A519" s="7"/>
      <c r="B519" s="7"/>
      <c r="C519" s="7"/>
      <c r="D519" s="7"/>
      <c r="E519" s="7"/>
      <c r="F519" s="7"/>
      <c r="G519" s="7"/>
      <c r="H519" s="7"/>
      <c r="I519" s="12"/>
      <c r="J519" s="7"/>
      <c r="K519" s="7"/>
      <c r="L519" s="7" t="str">
        <f>IF(K519="","",VLOOKUP(K519,{"一等奖学金",1000;"二等奖学金",500;"三等奖学金",300;"一等学习优秀奖",900;"二等学习优秀奖",400;"三等学习优秀奖",200;"无",0},2,))</f>
        <v/>
      </c>
      <c r="M519" s="7"/>
    </row>
    <row r="520" spans="1:13" ht="19" customHeight="1" x14ac:dyDescent="0.25">
      <c r="A520" s="7"/>
      <c r="B520" s="7"/>
      <c r="C520" s="7"/>
      <c r="D520" s="7"/>
      <c r="E520" s="7"/>
      <c r="F520" s="7"/>
      <c r="G520" s="7"/>
      <c r="H520" s="7"/>
      <c r="I520" s="12"/>
      <c r="J520" s="7"/>
      <c r="K520" s="7"/>
      <c r="L520" s="7" t="str">
        <f>IF(K520="","",VLOOKUP(K520,{"一等奖学金",1000;"二等奖学金",500;"三等奖学金",300;"一等学习优秀奖",900;"二等学习优秀奖",400;"三等学习优秀奖",200;"无",0},2,))</f>
        <v/>
      </c>
      <c r="M520" s="7"/>
    </row>
    <row r="521" spans="1:13" ht="19" customHeight="1" x14ac:dyDescent="0.25">
      <c r="A521" s="7"/>
      <c r="B521" s="7"/>
      <c r="C521" s="7"/>
      <c r="D521" s="7"/>
      <c r="E521" s="7"/>
      <c r="F521" s="7"/>
      <c r="G521" s="7"/>
      <c r="H521" s="7"/>
      <c r="I521" s="12"/>
      <c r="J521" s="7"/>
      <c r="K521" s="7"/>
      <c r="L521" s="7" t="str">
        <f>IF(K521="","",VLOOKUP(K521,{"一等奖学金",1000;"二等奖学金",500;"三等奖学金",300;"一等学习优秀奖",900;"二等学习优秀奖",400;"三等学习优秀奖",200;"无",0},2,))</f>
        <v/>
      </c>
      <c r="M521" s="7"/>
    </row>
    <row r="522" spans="1:13" ht="19" customHeight="1" x14ac:dyDescent="0.25">
      <c r="A522" s="7"/>
      <c r="B522" s="7"/>
      <c r="C522" s="7"/>
      <c r="D522" s="7"/>
      <c r="E522" s="7"/>
      <c r="F522" s="7"/>
      <c r="G522" s="7"/>
      <c r="H522" s="7"/>
      <c r="I522" s="12"/>
      <c r="J522" s="7"/>
      <c r="K522" s="7"/>
      <c r="L522" s="7" t="str">
        <f>IF(K522="","",VLOOKUP(K522,{"一等奖学金",1000;"二等奖学金",500;"三等奖学金",300;"一等学习优秀奖",900;"二等学习优秀奖",400;"三等学习优秀奖",200;"无",0},2,))</f>
        <v/>
      </c>
      <c r="M522" s="7"/>
    </row>
    <row r="523" spans="1:13" ht="29.25" customHeight="1" x14ac:dyDescent="0.25">
      <c r="A523" s="49" t="s">
        <v>89</v>
      </c>
      <c r="B523" s="50"/>
      <c r="C523" s="51"/>
      <c r="D523" s="9"/>
      <c r="E523" s="9"/>
      <c r="F523" s="5" t="s">
        <v>90</v>
      </c>
      <c r="G523" s="52" t="s">
        <v>529</v>
      </c>
      <c r="H523" s="48"/>
      <c r="I523" s="48"/>
      <c r="J523" s="48"/>
      <c r="K523" s="3" t="s">
        <v>92</v>
      </c>
      <c r="L523" s="53">
        <f>SUM(L507:L522)</f>
        <v>1900</v>
      </c>
      <c r="M523" s="53"/>
    </row>
    <row r="526" spans="1:13" ht="45" customHeight="1" x14ac:dyDescent="0.25">
      <c r="A526" s="45" t="s">
        <v>0</v>
      </c>
      <c r="B526" s="45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</row>
    <row r="527" spans="1:13" ht="25.5" customHeight="1" x14ac:dyDescent="0.25">
      <c r="A527" s="47" t="s">
        <v>633</v>
      </c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</row>
    <row r="528" spans="1:13" ht="21" customHeight="1" x14ac:dyDescent="0.25">
      <c r="A528" s="53" t="s">
        <v>2</v>
      </c>
      <c r="B528" s="58" t="s">
        <v>3</v>
      </c>
      <c r="C528" s="53" t="s">
        <v>4</v>
      </c>
      <c r="D528" s="52" t="s">
        <v>5</v>
      </c>
      <c r="E528" s="48"/>
      <c r="F528" s="48"/>
      <c r="G528" s="48"/>
      <c r="H528" s="48"/>
      <c r="I528" s="48"/>
      <c r="J528" s="48"/>
      <c r="K528" s="62" t="s">
        <v>6</v>
      </c>
      <c r="L528" s="62" t="s">
        <v>7</v>
      </c>
      <c r="M528" s="62" t="s">
        <v>8</v>
      </c>
    </row>
    <row r="529" spans="1:17" ht="34" customHeight="1" x14ac:dyDescent="0.25">
      <c r="A529" s="53"/>
      <c r="B529" s="59"/>
      <c r="C529" s="53"/>
      <c r="D529" s="5" t="s">
        <v>9</v>
      </c>
      <c r="E529" s="5" t="s">
        <v>10</v>
      </c>
      <c r="F529" s="5" t="s">
        <v>11</v>
      </c>
      <c r="G529" s="5" t="s">
        <v>12</v>
      </c>
      <c r="H529" s="5" t="s">
        <v>13</v>
      </c>
      <c r="I529" s="11" t="s">
        <v>14</v>
      </c>
      <c r="J529" s="5" t="s">
        <v>15</v>
      </c>
      <c r="K529" s="62"/>
      <c r="L529" s="62"/>
      <c r="M529" s="62"/>
    </row>
    <row r="530" spans="1:17" ht="19" customHeight="1" x14ac:dyDescent="0.25">
      <c r="A530" s="7">
        <v>2311050335</v>
      </c>
      <c r="B530" s="7" t="s">
        <v>634</v>
      </c>
      <c r="C530" s="7" t="s">
        <v>22</v>
      </c>
      <c r="D530" s="7">
        <v>2</v>
      </c>
      <c r="E530" s="7">
        <v>2</v>
      </c>
      <c r="F530" s="6">
        <v>90.65</v>
      </c>
      <c r="G530" s="6">
        <v>19.079999999999998</v>
      </c>
      <c r="H530" s="6">
        <v>62.26</v>
      </c>
      <c r="I530" s="6" t="s">
        <v>176</v>
      </c>
      <c r="J530" s="6">
        <v>1.51</v>
      </c>
      <c r="K530" s="7" t="s">
        <v>29</v>
      </c>
      <c r="L530" s="7">
        <f>IF(K530="","",VLOOKUP(K530,{"一等奖学金",1000;"二等奖学金",500;"三等奖学金",300;"无",0},2,))</f>
        <v>500</v>
      </c>
      <c r="M530" s="7" t="s">
        <v>21</v>
      </c>
      <c r="P530" s="1" t="s">
        <v>19</v>
      </c>
      <c r="Q530" s="1" t="s">
        <v>21</v>
      </c>
    </row>
    <row r="531" spans="1:17" ht="19" customHeight="1" x14ac:dyDescent="0.25">
      <c r="A531" s="7">
        <v>2311050322</v>
      </c>
      <c r="B531" s="7" t="s">
        <v>635</v>
      </c>
      <c r="C531" s="7" t="s">
        <v>22</v>
      </c>
      <c r="D531" s="7">
        <v>5</v>
      </c>
      <c r="E531" s="7">
        <v>5</v>
      </c>
      <c r="F531" s="6">
        <v>88.08</v>
      </c>
      <c r="G531" s="6">
        <v>18.97</v>
      </c>
      <c r="H531" s="6">
        <v>60.69</v>
      </c>
      <c r="I531" s="6" t="s">
        <v>180</v>
      </c>
      <c r="J531" s="6">
        <v>0.72</v>
      </c>
      <c r="K531" s="7" t="s">
        <v>29</v>
      </c>
      <c r="L531" s="7">
        <v>500</v>
      </c>
      <c r="M531" s="7" t="s">
        <v>22</v>
      </c>
      <c r="P531" s="1" t="s">
        <v>29</v>
      </c>
      <c r="Q531" s="1" t="s">
        <v>20</v>
      </c>
    </row>
    <row r="532" spans="1:17" ht="19" customHeight="1" x14ac:dyDescent="0.25">
      <c r="A532" s="7">
        <v>2311050333</v>
      </c>
      <c r="B532" s="7" t="s">
        <v>636</v>
      </c>
      <c r="C532" s="7" t="s">
        <v>22</v>
      </c>
      <c r="D532" s="7">
        <v>6</v>
      </c>
      <c r="E532" s="7">
        <v>6</v>
      </c>
      <c r="F532" s="6">
        <v>87.35</v>
      </c>
      <c r="G532" s="6">
        <v>18.89</v>
      </c>
      <c r="H532" s="6">
        <v>60.07</v>
      </c>
      <c r="I532" s="6">
        <v>7.35</v>
      </c>
      <c r="J532" s="6">
        <v>1.04</v>
      </c>
      <c r="K532" s="7" t="s">
        <v>34</v>
      </c>
      <c r="L532" s="7">
        <f>IF(K532="","",VLOOKUP(K532,{"一等奖学金",1000;"二等奖学金",500;"三等奖学金",300;"无",0},2,))</f>
        <v>300</v>
      </c>
      <c r="M532" s="7" t="s">
        <v>21</v>
      </c>
      <c r="P532" s="1" t="s">
        <v>34</v>
      </c>
      <c r="Q532" s="1" t="s">
        <v>35</v>
      </c>
    </row>
    <row r="533" spans="1:17" ht="19" customHeight="1" x14ac:dyDescent="0.25">
      <c r="A533" s="7">
        <v>2311050332</v>
      </c>
      <c r="B533" s="7" t="s">
        <v>637</v>
      </c>
      <c r="C533" s="1" t="s">
        <v>22</v>
      </c>
      <c r="D533" s="7">
        <v>8</v>
      </c>
      <c r="E533" s="7">
        <v>11</v>
      </c>
      <c r="F533" s="6">
        <v>86.05</v>
      </c>
      <c r="G533" s="6" t="s">
        <v>135</v>
      </c>
      <c r="H533" s="6">
        <v>57.99</v>
      </c>
      <c r="I533" s="6">
        <v>7.75</v>
      </c>
      <c r="J533" s="6">
        <v>1.41</v>
      </c>
      <c r="K533" s="7" t="s">
        <v>34</v>
      </c>
      <c r="L533" s="7">
        <v>300</v>
      </c>
      <c r="M533" s="7" t="s">
        <v>22</v>
      </c>
      <c r="P533" s="1" t="s">
        <v>22</v>
      </c>
      <c r="Q533" s="1" t="s">
        <v>22</v>
      </c>
    </row>
    <row r="534" spans="1:17" ht="19" customHeight="1" x14ac:dyDescent="0.25">
      <c r="A534" s="7">
        <v>2311050302</v>
      </c>
      <c r="B534" s="7" t="s">
        <v>638</v>
      </c>
      <c r="C534" s="7" t="s">
        <v>17</v>
      </c>
      <c r="D534" s="7">
        <v>11</v>
      </c>
      <c r="E534" s="7">
        <v>16</v>
      </c>
      <c r="F534" s="6">
        <v>86.11</v>
      </c>
      <c r="G534" s="6">
        <v>19.52</v>
      </c>
      <c r="H534" s="6">
        <v>55.58</v>
      </c>
      <c r="I534" s="6">
        <v>8.85</v>
      </c>
      <c r="J534" s="6">
        <v>2.16</v>
      </c>
      <c r="K534" s="7" t="s">
        <v>34</v>
      </c>
      <c r="L534" s="7">
        <f>IF(K534="","",VLOOKUP(K534,{"一等奖学金",1000;"二等奖学金",500;"三等奖学金",300;"一等学习优秀奖",900;"二等学习优秀奖",400;"三等学习优秀奖",200;"无",0},2,))</f>
        <v>300</v>
      </c>
      <c r="M534" s="7" t="s">
        <v>22</v>
      </c>
    </row>
    <row r="535" spans="1:17" ht="19" customHeight="1" x14ac:dyDescent="0.25">
      <c r="A535" s="7"/>
      <c r="B535" s="7"/>
      <c r="C535" s="7"/>
      <c r="D535" s="7"/>
      <c r="E535" s="7"/>
      <c r="F535" s="7"/>
      <c r="G535" s="7"/>
      <c r="H535" s="7"/>
      <c r="I535" s="12"/>
      <c r="J535" s="7"/>
      <c r="K535" s="7"/>
      <c r="L535" s="7" t="str">
        <f>IF(K535="","",VLOOKUP(K535,{"一等奖学金",1000;"二等奖学金",500;"三等奖学金",300;"一等学习优秀奖",900;"二等学习优秀奖",400;"三等学习优秀奖",200;"无",0},2,))</f>
        <v/>
      </c>
      <c r="M535" s="7"/>
    </row>
    <row r="536" spans="1:17" ht="19" customHeight="1" x14ac:dyDescent="0.25">
      <c r="A536" s="7"/>
      <c r="B536" s="7"/>
      <c r="C536" s="7"/>
      <c r="D536" s="7"/>
      <c r="E536" s="7"/>
      <c r="F536" s="7"/>
      <c r="G536" s="7"/>
      <c r="H536" s="7"/>
      <c r="I536" s="12"/>
      <c r="J536" s="7"/>
      <c r="K536" s="7"/>
      <c r="L536" s="7" t="str">
        <f>IF(K536="","",VLOOKUP(K536,{"一等奖学金",1000;"二等奖学金",500;"三等奖学金",300;"一等学习优秀奖",900;"二等学习优秀奖",400;"三等学习优秀奖",200;"无",0},2,))</f>
        <v/>
      </c>
      <c r="M536" s="7"/>
    </row>
    <row r="537" spans="1:17" ht="19" customHeight="1" x14ac:dyDescent="0.25">
      <c r="A537" s="7"/>
      <c r="B537" s="7"/>
      <c r="C537" s="7"/>
      <c r="D537" s="7"/>
      <c r="E537" s="7"/>
      <c r="F537" s="7"/>
      <c r="G537" s="7"/>
      <c r="H537" s="7"/>
      <c r="I537" s="12"/>
      <c r="J537" s="7"/>
      <c r="K537" s="7"/>
      <c r="L537" s="7" t="str">
        <f>IF(K537="","",VLOOKUP(K537,{"一等奖学金",1000;"二等奖学金",500;"三等奖学金",300;"一等学习优秀奖",900;"二等学习优秀奖",400;"三等学习优秀奖",200;"无",0},2,))</f>
        <v/>
      </c>
      <c r="M537" s="7"/>
    </row>
    <row r="538" spans="1:17" ht="19" customHeight="1" x14ac:dyDescent="0.25">
      <c r="A538" s="7"/>
      <c r="B538" s="7"/>
      <c r="C538" s="7"/>
      <c r="D538" s="7"/>
      <c r="E538" s="7"/>
      <c r="F538" s="7"/>
      <c r="G538" s="7"/>
      <c r="H538" s="7"/>
      <c r="I538" s="12"/>
      <c r="J538" s="7"/>
      <c r="K538" s="7"/>
      <c r="L538" s="7" t="str">
        <f>IF(K538="","",VLOOKUP(K538,{"一等奖学金",1000;"二等奖学金",500;"三等奖学金",300;"一等学习优秀奖",900;"二等学习优秀奖",400;"三等学习优秀奖",200;"无",0},2,))</f>
        <v/>
      </c>
      <c r="M538" s="7"/>
    </row>
    <row r="539" spans="1:17" ht="19" customHeight="1" x14ac:dyDescent="0.25">
      <c r="A539" s="7"/>
      <c r="B539" s="7"/>
      <c r="C539" s="7"/>
      <c r="D539" s="7"/>
      <c r="E539" s="7"/>
      <c r="F539" s="7"/>
      <c r="G539" s="7"/>
      <c r="H539" s="7"/>
      <c r="I539" s="12"/>
      <c r="J539" s="7"/>
      <c r="K539" s="7"/>
      <c r="L539" s="7" t="str">
        <f>IF(K539="","",VLOOKUP(K539,{"一等奖学金",1000;"二等奖学金",500;"三等奖学金",300;"一等学习优秀奖",900;"二等学习优秀奖",400;"三等学习优秀奖",200;"无",0},2,))</f>
        <v/>
      </c>
      <c r="M539" s="7"/>
    </row>
    <row r="540" spans="1:17" ht="19" customHeight="1" x14ac:dyDescent="0.25">
      <c r="A540" s="7"/>
      <c r="B540" s="7"/>
      <c r="C540" s="7"/>
      <c r="D540" s="7"/>
      <c r="E540" s="7"/>
      <c r="F540" s="7"/>
      <c r="G540" s="7"/>
      <c r="H540" s="7"/>
      <c r="I540" s="12"/>
      <c r="J540" s="7"/>
      <c r="K540" s="7"/>
      <c r="L540" s="7" t="str">
        <f>IF(K540="","",VLOOKUP(K540,{"一等奖学金",1000;"二等奖学金",500;"三等奖学金",300;"一等学习优秀奖",900;"二等学习优秀奖",400;"三等学习优秀奖",200;"无",0},2,))</f>
        <v/>
      </c>
      <c r="M540" s="7"/>
    </row>
    <row r="541" spans="1:17" ht="19" customHeight="1" x14ac:dyDescent="0.25">
      <c r="A541" s="7"/>
      <c r="B541" s="7"/>
      <c r="C541" s="7"/>
      <c r="D541" s="7"/>
      <c r="E541" s="7"/>
      <c r="F541" s="7"/>
      <c r="G541" s="7"/>
      <c r="H541" s="7"/>
      <c r="I541" s="12"/>
      <c r="J541" s="7"/>
      <c r="K541" s="7"/>
      <c r="L541" s="7" t="str">
        <f>IF(K541="","",VLOOKUP(K541,{"一等奖学金",1000;"二等奖学金",500;"三等奖学金",300;"一等学习优秀奖",900;"二等学习优秀奖",400;"三等学习优秀奖",200;"无",0},2,))</f>
        <v/>
      </c>
      <c r="M541" s="7"/>
    </row>
    <row r="542" spans="1:17" ht="19" customHeight="1" x14ac:dyDescent="0.25">
      <c r="A542" s="7"/>
      <c r="B542" s="7"/>
      <c r="C542" s="7"/>
      <c r="D542" s="7"/>
      <c r="E542" s="7"/>
      <c r="F542" s="7"/>
      <c r="G542" s="7"/>
      <c r="H542" s="7"/>
      <c r="I542" s="12"/>
      <c r="J542" s="7"/>
      <c r="K542" s="7"/>
      <c r="L542" s="7" t="str">
        <f>IF(K542="","",VLOOKUP(K542,{"一等奖学金",1000;"二等奖学金",500;"三等奖学金",300;"一等学习优秀奖",900;"二等学习优秀奖",400;"三等学习优秀奖",200;"无",0},2,))</f>
        <v/>
      </c>
      <c r="M542" s="7"/>
    </row>
    <row r="543" spans="1:17" ht="19" customHeight="1" x14ac:dyDescent="0.25">
      <c r="A543" s="7"/>
      <c r="B543" s="7"/>
      <c r="C543" s="7"/>
      <c r="D543" s="7"/>
      <c r="E543" s="7"/>
      <c r="F543" s="7"/>
      <c r="G543" s="7"/>
      <c r="H543" s="7"/>
      <c r="I543" s="12"/>
      <c r="J543" s="7"/>
      <c r="K543" s="7"/>
      <c r="L543" s="7" t="str">
        <f>IF(K543="","",VLOOKUP(K543,{"一等奖学金",1000;"二等奖学金",500;"三等奖学金",300;"一等学习优秀奖",900;"二等学习优秀奖",400;"三等学习优秀奖",200;"无",0},2,))</f>
        <v/>
      </c>
      <c r="M543" s="7"/>
    </row>
    <row r="544" spans="1:17" ht="19" customHeight="1" x14ac:dyDescent="0.25">
      <c r="A544" s="7"/>
      <c r="B544" s="7"/>
      <c r="C544" s="7"/>
      <c r="D544" s="7"/>
      <c r="E544" s="7"/>
      <c r="F544" s="7"/>
      <c r="G544" s="7"/>
      <c r="H544" s="7"/>
      <c r="I544" s="12"/>
      <c r="J544" s="7"/>
      <c r="K544" s="7"/>
      <c r="L544" s="7" t="str">
        <f>IF(K544="","",VLOOKUP(K544,{"一等奖学金",1000;"二等奖学金",500;"三等奖学金",300;"一等学习优秀奖",900;"二等学习优秀奖",400;"三等学习优秀奖",200;"无",0},2,))</f>
        <v/>
      </c>
      <c r="M544" s="7"/>
    </row>
    <row r="545" spans="1:13" ht="19" customHeight="1" x14ac:dyDescent="0.25">
      <c r="A545" s="7"/>
      <c r="B545" s="7"/>
      <c r="C545" s="7"/>
      <c r="D545" s="7"/>
      <c r="E545" s="7"/>
      <c r="F545" s="7"/>
      <c r="G545" s="7"/>
      <c r="H545" s="7"/>
      <c r="I545" s="12"/>
      <c r="J545" s="7"/>
      <c r="K545" s="7"/>
      <c r="L545" s="7" t="str">
        <f>IF(K545="","",VLOOKUP(K545,{"一等奖学金",1000;"二等奖学金",500;"三等奖学金",300;"一等学习优秀奖",900;"二等学习优秀奖",400;"三等学习优秀奖",200;"无",0},2,))</f>
        <v/>
      </c>
      <c r="M545" s="7"/>
    </row>
    <row r="546" spans="1:13" ht="29.25" customHeight="1" x14ac:dyDescent="0.25">
      <c r="A546" s="49" t="s">
        <v>89</v>
      </c>
      <c r="B546" s="50"/>
      <c r="C546" s="51"/>
      <c r="D546" s="9"/>
      <c r="E546" s="9"/>
      <c r="F546" s="5" t="s">
        <v>90</v>
      </c>
      <c r="G546" s="52" t="s">
        <v>529</v>
      </c>
      <c r="H546" s="48"/>
      <c r="I546" s="48"/>
      <c r="J546" s="48"/>
      <c r="K546" s="3" t="s">
        <v>92</v>
      </c>
      <c r="L546" s="53">
        <f>SUM(L530:L545)</f>
        <v>1900</v>
      </c>
      <c r="M546" s="53"/>
    </row>
  </sheetData>
  <autoFilter ref="A4:Q21" xr:uid="{00000000-0009-0000-0000-000000000000}"/>
  <mergeCells count="293">
    <mergeCell ref="A523:C523"/>
    <mergeCell ref="G523:J523"/>
    <mergeCell ref="L523:M523"/>
    <mergeCell ref="A526:M526"/>
    <mergeCell ref="A527:M527"/>
    <mergeCell ref="D528:J528"/>
    <mergeCell ref="A546:C546"/>
    <mergeCell ref="G546:J546"/>
    <mergeCell ref="L546:M546"/>
    <mergeCell ref="A528:A529"/>
    <mergeCell ref="B528:B529"/>
    <mergeCell ref="C528:C529"/>
    <mergeCell ref="K528:K529"/>
    <mergeCell ref="L528:L529"/>
    <mergeCell ref="M528:M529"/>
    <mergeCell ref="A480:M480"/>
    <mergeCell ref="A481:M481"/>
    <mergeCell ref="D482:J482"/>
    <mergeCell ref="A500:C500"/>
    <mergeCell ref="G500:J500"/>
    <mergeCell ref="L500:M500"/>
    <mergeCell ref="A503:M503"/>
    <mergeCell ref="A504:M504"/>
    <mergeCell ref="D505:J505"/>
    <mergeCell ref="A482:A483"/>
    <mergeCell ref="A505:A506"/>
    <mergeCell ref="B482:B483"/>
    <mergeCell ref="B505:B506"/>
    <mergeCell ref="C482:C483"/>
    <mergeCell ref="C505:C506"/>
    <mergeCell ref="K482:K483"/>
    <mergeCell ref="K505:K506"/>
    <mergeCell ref="L482:L483"/>
    <mergeCell ref="L505:L506"/>
    <mergeCell ref="M482:M483"/>
    <mergeCell ref="M505:M506"/>
    <mergeCell ref="A454:C454"/>
    <mergeCell ref="G454:J454"/>
    <mergeCell ref="L454:M454"/>
    <mergeCell ref="A457:M457"/>
    <mergeCell ref="A458:M458"/>
    <mergeCell ref="D459:J459"/>
    <mergeCell ref="A477:C477"/>
    <mergeCell ref="G477:J477"/>
    <mergeCell ref="L477:M477"/>
    <mergeCell ref="A459:A460"/>
    <mergeCell ref="B459:B460"/>
    <mergeCell ref="B466:B467"/>
    <mergeCell ref="C459:C460"/>
    <mergeCell ref="K459:K460"/>
    <mergeCell ref="L459:L460"/>
    <mergeCell ref="M459:M460"/>
    <mergeCell ref="A411:M411"/>
    <mergeCell ref="A412:M412"/>
    <mergeCell ref="D413:J413"/>
    <mergeCell ref="A431:C431"/>
    <mergeCell ref="G431:J431"/>
    <mergeCell ref="L431:M431"/>
    <mergeCell ref="A434:M434"/>
    <mergeCell ref="A435:M435"/>
    <mergeCell ref="D436:J436"/>
    <mergeCell ref="A413:A414"/>
    <mergeCell ref="A436:A437"/>
    <mergeCell ref="B413:B414"/>
    <mergeCell ref="B436:B437"/>
    <mergeCell ref="C413:C414"/>
    <mergeCell ref="C436:C437"/>
    <mergeCell ref="K413:K414"/>
    <mergeCell ref="K436:K437"/>
    <mergeCell ref="L413:L414"/>
    <mergeCell ref="L436:L437"/>
    <mergeCell ref="M413:M414"/>
    <mergeCell ref="M436:M437"/>
    <mergeCell ref="A385:C385"/>
    <mergeCell ref="G385:J385"/>
    <mergeCell ref="L385:M385"/>
    <mergeCell ref="A388:M388"/>
    <mergeCell ref="A389:M389"/>
    <mergeCell ref="D390:J390"/>
    <mergeCell ref="A408:C408"/>
    <mergeCell ref="G408:J408"/>
    <mergeCell ref="L408:M408"/>
    <mergeCell ref="A390:A391"/>
    <mergeCell ref="B390:B391"/>
    <mergeCell ref="C390:C391"/>
    <mergeCell ref="K390:K391"/>
    <mergeCell ref="L390:L391"/>
    <mergeCell ref="M390:M391"/>
    <mergeCell ref="A342:M342"/>
    <mergeCell ref="A343:M343"/>
    <mergeCell ref="D344:J344"/>
    <mergeCell ref="A362:C362"/>
    <mergeCell ref="G362:J362"/>
    <mergeCell ref="L362:M362"/>
    <mergeCell ref="A365:M365"/>
    <mergeCell ref="A366:M366"/>
    <mergeCell ref="D367:J367"/>
    <mergeCell ref="A344:A345"/>
    <mergeCell ref="A367:A368"/>
    <mergeCell ref="B344:B345"/>
    <mergeCell ref="B367:B368"/>
    <mergeCell ref="C344:C345"/>
    <mergeCell ref="C367:C368"/>
    <mergeCell ref="K344:K345"/>
    <mergeCell ref="K367:K368"/>
    <mergeCell ref="L344:L345"/>
    <mergeCell ref="L367:L368"/>
    <mergeCell ref="M344:M345"/>
    <mergeCell ref="M367:M368"/>
    <mergeCell ref="A316:C316"/>
    <mergeCell ref="G316:J316"/>
    <mergeCell ref="L316:M316"/>
    <mergeCell ref="A319:M319"/>
    <mergeCell ref="A320:M320"/>
    <mergeCell ref="D321:J321"/>
    <mergeCell ref="A339:C339"/>
    <mergeCell ref="G339:J339"/>
    <mergeCell ref="L339:M339"/>
    <mergeCell ref="A321:A322"/>
    <mergeCell ref="B321:B322"/>
    <mergeCell ref="C321:C322"/>
    <mergeCell ref="K321:K322"/>
    <mergeCell ref="L321:L322"/>
    <mergeCell ref="M321:M322"/>
    <mergeCell ref="A273:M273"/>
    <mergeCell ref="A274:M274"/>
    <mergeCell ref="D275:J275"/>
    <mergeCell ref="A293:C293"/>
    <mergeCell ref="G293:J293"/>
    <mergeCell ref="L293:M293"/>
    <mergeCell ref="A296:M296"/>
    <mergeCell ref="A297:M297"/>
    <mergeCell ref="D298:J298"/>
    <mergeCell ref="A275:A276"/>
    <mergeCell ref="A298:A299"/>
    <mergeCell ref="B275:B276"/>
    <mergeCell ref="B298:B299"/>
    <mergeCell ref="C275:C276"/>
    <mergeCell ref="C298:C299"/>
    <mergeCell ref="K275:K276"/>
    <mergeCell ref="K298:K299"/>
    <mergeCell ref="L275:L276"/>
    <mergeCell ref="L298:L299"/>
    <mergeCell ref="M275:M276"/>
    <mergeCell ref="M298:M299"/>
    <mergeCell ref="A228:M228"/>
    <mergeCell ref="D229:J229"/>
    <mergeCell ref="A247:C247"/>
    <mergeCell ref="G247:J247"/>
    <mergeCell ref="L247:M247"/>
    <mergeCell ref="A250:M250"/>
    <mergeCell ref="A251:M251"/>
    <mergeCell ref="D252:J252"/>
    <mergeCell ref="A270:C270"/>
    <mergeCell ref="G270:J270"/>
    <mergeCell ref="L270:M270"/>
    <mergeCell ref="A229:A230"/>
    <mergeCell ref="A252:A253"/>
    <mergeCell ref="B229:B230"/>
    <mergeCell ref="B252:B253"/>
    <mergeCell ref="C229:C230"/>
    <mergeCell ref="C252:C253"/>
    <mergeCell ref="K229:K230"/>
    <mergeCell ref="K252:K253"/>
    <mergeCell ref="L229:L230"/>
    <mergeCell ref="L252:L253"/>
    <mergeCell ref="M229:M230"/>
    <mergeCell ref="M252:M253"/>
    <mergeCell ref="B202:M202"/>
    <mergeCell ref="B203:M203"/>
    <mergeCell ref="A204:M204"/>
    <mergeCell ref="A205:M205"/>
    <mergeCell ref="D206:J206"/>
    <mergeCell ref="A224:C224"/>
    <mergeCell ref="G224:J224"/>
    <mergeCell ref="L224:M224"/>
    <mergeCell ref="A227:M227"/>
    <mergeCell ref="A206:A207"/>
    <mergeCell ref="B206:B207"/>
    <mergeCell ref="C206:C207"/>
    <mergeCell ref="K206:K207"/>
    <mergeCell ref="L206:L207"/>
    <mergeCell ref="M206:M207"/>
    <mergeCell ref="A178:C178"/>
    <mergeCell ref="G178:J178"/>
    <mergeCell ref="L178:M178"/>
    <mergeCell ref="A181:M181"/>
    <mergeCell ref="A182:M182"/>
    <mergeCell ref="D183:J183"/>
    <mergeCell ref="A201:C201"/>
    <mergeCell ref="G201:J201"/>
    <mergeCell ref="L201:M201"/>
    <mergeCell ref="A183:A184"/>
    <mergeCell ref="B183:B184"/>
    <mergeCell ref="C183:C184"/>
    <mergeCell ref="K183:K184"/>
    <mergeCell ref="L183:L184"/>
    <mergeCell ref="M183:M184"/>
    <mergeCell ref="A135:M135"/>
    <mergeCell ref="A136:M136"/>
    <mergeCell ref="D137:J137"/>
    <mergeCell ref="A155:C155"/>
    <mergeCell ref="G155:J155"/>
    <mergeCell ref="L155:M155"/>
    <mergeCell ref="A158:M158"/>
    <mergeCell ref="A159:M159"/>
    <mergeCell ref="D160:J160"/>
    <mergeCell ref="A137:A138"/>
    <mergeCell ref="A160:A161"/>
    <mergeCell ref="B137:B138"/>
    <mergeCell ref="B160:B161"/>
    <mergeCell ref="C137:C138"/>
    <mergeCell ref="C160:C161"/>
    <mergeCell ref="K137:K138"/>
    <mergeCell ref="K160:K161"/>
    <mergeCell ref="L137:L138"/>
    <mergeCell ref="L160:L161"/>
    <mergeCell ref="M137:M138"/>
    <mergeCell ref="M160:M161"/>
    <mergeCell ref="A110:C110"/>
    <mergeCell ref="G110:J110"/>
    <mergeCell ref="L110:M110"/>
    <mergeCell ref="A112:M112"/>
    <mergeCell ref="A113:M113"/>
    <mergeCell ref="D114:J114"/>
    <mergeCell ref="A132:C132"/>
    <mergeCell ref="G132:J132"/>
    <mergeCell ref="L132:M132"/>
    <mergeCell ref="A114:A115"/>
    <mergeCell ref="B114:B115"/>
    <mergeCell ref="C114:C115"/>
    <mergeCell ref="K114:K115"/>
    <mergeCell ref="L114:L115"/>
    <mergeCell ref="M114:M115"/>
    <mergeCell ref="A68:M68"/>
    <mergeCell ref="A69:M69"/>
    <mergeCell ref="D70:J70"/>
    <mergeCell ref="A88:C88"/>
    <mergeCell ref="G88:J88"/>
    <mergeCell ref="L88:M88"/>
    <mergeCell ref="A90:M90"/>
    <mergeCell ref="A91:M91"/>
    <mergeCell ref="D92:J92"/>
    <mergeCell ref="A70:A71"/>
    <mergeCell ref="A92:A93"/>
    <mergeCell ref="B70:B71"/>
    <mergeCell ref="B92:B93"/>
    <mergeCell ref="C70:C71"/>
    <mergeCell ref="C92:C93"/>
    <mergeCell ref="K70:K71"/>
    <mergeCell ref="K92:K93"/>
    <mergeCell ref="L70:L71"/>
    <mergeCell ref="L92:L93"/>
    <mergeCell ref="M70:M71"/>
    <mergeCell ref="M92:M93"/>
    <mergeCell ref="A25:M25"/>
    <mergeCell ref="D26:J26"/>
    <mergeCell ref="A44:C44"/>
    <mergeCell ref="G44:J44"/>
    <mergeCell ref="L44:M44"/>
    <mergeCell ref="A46:M46"/>
    <mergeCell ref="A47:M47"/>
    <mergeCell ref="D48:J48"/>
    <mergeCell ref="A66:C66"/>
    <mergeCell ref="G66:J66"/>
    <mergeCell ref="L66:M66"/>
    <mergeCell ref="A26:A27"/>
    <mergeCell ref="A48:A49"/>
    <mergeCell ref="B26:B27"/>
    <mergeCell ref="B48:B49"/>
    <mergeCell ref="C26:C27"/>
    <mergeCell ref="C48:C49"/>
    <mergeCell ref="K26:K27"/>
    <mergeCell ref="K48:K49"/>
    <mergeCell ref="L26:L27"/>
    <mergeCell ref="L48:L49"/>
    <mergeCell ref="M26:M27"/>
    <mergeCell ref="M48:M49"/>
    <mergeCell ref="A1:M1"/>
    <mergeCell ref="A2:M2"/>
    <mergeCell ref="D3:J3"/>
    <mergeCell ref="A21:C21"/>
    <mergeCell ref="G21:J21"/>
    <mergeCell ref="L21:M21"/>
    <mergeCell ref="B22:M22"/>
    <mergeCell ref="B23:M23"/>
    <mergeCell ref="A24:M24"/>
    <mergeCell ref="A3:A4"/>
    <mergeCell ref="B3:B4"/>
    <mergeCell ref="C3:C4"/>
    <mergeCell ref="K3:K4"/>
    <mergeCell ref="L3:L4"/>
    <mergeCell ref="M3:M4"/>
  </mergeCells>
  <phoneticPr fontId="12" type="noConversion"/>
  <dataValidations count="8">
    <dataValidation type="list" allowBlank="1" showInputMessage="1" showErrorMessage="1" promptTitle="奖学金级别" prompt="请下拉选择" sqref="K5:K14 K16:K20" xr:uid="{00000000-0002-0000-0000-000000000000}">
      <formula1>$O$5:$O$10</formula1>
    </dataValidation>
    <dataValidation type="list" allowBlank="1" showInputMessage="1" showErrorMessage="1" promptTitle="奖学金级别" prompt="请下拉选择" sqref="K28:K43" xr:uid="{00000000-0002-0000-0000-000001000000}">
      <formula1>$O$5:$O$9</formula1>
    </dataValidation>
    <dataValidation type="list" allowBlank="1" showInputMessage="1" showErrorMessage="1" promptTitle="奖学金级别" prompt="请下拉选择" sqref="K50:K65 K72:K87 K94:K109 K139:K154 K162:K177" xr:uid="{00000000-0002-0000-0000-000002000000}">
      <formula1>$O$5:$O$8</formula1>
    </dataValidation>
    <dataValidation type="list" allowBlank="1" showInputMessage="1" showErrorMessage="1" promptTitle="奖学金级别" prompt="请下拉选择" sqref="K116:K127 K198:K200 K208:K223 K231:K246 K254:K264 K266:K269 K277:K292 K300:K315 K323:K338 K346:K361 K369:K384 K392:K407 K415:K430 K438:K453 K461:K476 K484:K499 K507:K512 K516:K522 K530:K545" xr:uid="{00000000-0002-0000-0000-000003000000}">
      <formula1>#REF!</formula1>
    </dataValidation>
    <dataValidation type="list" allowBlank="1" showInputMessage="1" showErrorMessage="1" promptTitle="荣誉称号" prompt="请下拉选择" sqref="M5:M14 M16:M20" xr:uid="{00000000-0002-0000-0000-000004000000}">
      <formula1>$P$5:$P$10</formula1>
    </dataValidation>
    <dataValidation type="list" allowBlank="1" showInputMessage="1" showErrorMessage="1" promptTitle="荣誉称号" prompt="请下拉选择" sqref="M28:M43" xr:uid="{00000000-0002-0000-0000-000005000000}">
      <formula1>$P$5:$P$9</formula1>
    </dataValidation>
    <dataValidation type="list" allowBlank="1" showInputMessage="1" showErrorMessage="1" promptTitle="荣誉称号" prompt="请下拉选择" sqref="M50:M65 M72:M87 M94:M109 M139:M154 M162:M177" xr:uid="{00000000-0002-0000-0000-000006000000}">
      <formula1>$P$5:$P$8</formula1>
    </dataValidation>
    <dataValidation type="list" allowBlank="1" showInputMessage="1" showErrorMessage="1" promptTitle="荣誉称号" prompt="请下拉选择" sqref="M116:M127 M198:M200 M208:M223 M231:M246 M254:M264 M266:M269 M277:M292 M300:M315 M323:M338 M346:M361 M369:M384 M392:M407 M415:M430 M438:M453 M461:M476 M484:M499 M507:M512 M516:M522 M530:M545" xr:uid="{00000000-0002-0000-0000-000007000000}">
      <formula1>#REF!</formula1>
    </dataValidation>
  </dataValidations>
  <pageMargins left="0.59027777777777801" right="0.59027777777777801" top="0.78680555555555598" bottom="0.78680555555555598" header="0.39305555555555599" footer="0.51180555555555596"/>
  <pageSetup paperSize="9" scale="96" fitToHeight="0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 新玲</cp:lastModifiedBy>
  <cp:lastPrinted>2024-09-28T02:54:04Z</cp:lastPrinted>
  <dcterms:created xsi:type="dcterms:W3CDTF">2012-06-07T09:30:00Z</dcterms:created>
  <dcterms:modified xsi:type="dcterms:W3CDTF">2024-09-28T02:54:35Z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9E02169FA78A4F9B9C072C7422F98D73_13</vt:lpwstr>
  </property>
</Properties>
</file>